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6"/>
  </bookViews>
  <sheets>
    <sheet name="МДОУ 2015" sheetId="1" r:id="rId1"/>
    <sheet name="МДОУ 2016" sheetId="2" r:id="rId2"/>
    <sheet name="Школы  2015" sheetId="3" r:id="rId3"/>
    <sheet name="Школы  2016" sheetId="4" r:id="rId4"/>
    <sheet name="МОУДОД 2015" sheetId="5" r:id="rId5"/>
    <sheet name="МОУДОД 2016" sheetId="6" r:id="rId6"/>
    <sheet name="свод" sheetId="7" r:id="rId7"/>
  </sheets>
  <definedNames>
    <definedName name="_xlnm.Print_Titles" localSheetId="0">'МДОУ 2015'!$A:$B,'МДОУ 2015'!$1:$3</definedName>
    <definedName name="_xlnm.Print_Titles" localSheetId="1">'МДОУ 2016'!$A:$C,'МДОУ 2016'!$1:$3</definedName>
    <definedName name="_xlnm.Print_Titles" localSheetId="4">'МОУДОД 2015'!$A:$C</definedName>
    <definedName name="_xlnm.Print_Titles" localSheetId="5">'МОУДОД 2016'!$A:$D</definedName>
    <definedName name="_xlnm.Print_Titles" localSheetId="2">'Школы  2015'!$A:$C,'Школы  2015'!$1:$3</definedName>
    <definedName name="_xlnm.Print_Titles" localSheetId="3">'Школы  2016'!$A:$D,'Школы  2016'!$1:$3</definedName>
  </definedNames>
  <calcPr fullCalcOnLoad="1"/>
</workbook>
</file>

<file path=xl/sharedStrings.xml><?xml version="1.0" encoding="utf-8"?>
<sst xmlns="http://schemas.openxmlformats.org/spreadsheetml/2006/main" count="434" uniqueCount="141">
  <si>
    <t>Средняя общеобразовательная школа № 1 - школа отечественной культуры</t>
  </si>
  <si>
    <t>Средняя общеобразовательнгая школа № 6</t>
  </si>
  <si>
    <t>Средняя общеобразовательная школа № 7</t>
  </si>
  <si>
    <t>Средняя общеобразовательная школа № 8</t>
  </si>
  <si>
    <t>Средняя общеобразовательная школа № 10</t>
  </si>
  <si>
    <t>Средняя общеобразовательная школа № 12</t>
  </si>
  <si>
    <t>Средняя общеобразовательная школа № 13</t>
  </si>
  <si>
    <t>Средняя общеобразовательная школа № 37 с углубленным изучением отдельных предметов</t>
  </si>
  <si>
    <t>Гимназия</t>
  </si>
  <si>
    <t>Лесогорская средняя общеобразовательная школа</t>
  </si>
  <si>
    <t>Приморская средняя общеобразовательная школа</t>
  </si>
  <si>
    <t xml:space="preserve">Гавриловская основная общеобразовательная школа </t>
  </si>
  <si>
    <t xml:space="preserve">Семиозерская основная общеобразовательная школа </t>
  </si>
  <si>
    <t xml:space="preserve">Цвелодубовская основная общеобразовательная школа </t>
  </si>
  <si>
    <t xml:space="preserve">Бородинская средняя общеобразовательная школа </t>
  </si>
  <si>
    <t xml:space="preserve">Возрожденская средняя общеобразовательная школа </t>
  </si>
  <si>
    <t xml:space="preserve"> Вещевская средняя общеобразовательная школа </t>
  </si>
  <si>
    <t xml:space="preserve">Глебычевская средняя общеобразовательная школа </t>
  </si>
  <si>
    <t xml:space="preserve">Гончаровская средняя общеобразовательная школа </t>
  </si>
  <si>
    <t xml:space="preserve">Житковская средняя общеобразовательная школа </t>
  </si>
  <si>
    <t xml:space="preserve">Каменская средняя общеобразовательная школа </t>
  </si>
  <si>
    <t xml:space="preserve">Кирилловская средняя общеобразовательная школа </t>
  </si>
  <si>
    <t xml:space="preserve">Кондратьевская средняя общеобразовательная школа </t>
  </si>
  <si>
    <t xml:space="preserve">Коробицынская средняя общеобразовательная школа </t>
  </si>
  <si>
    <t xml:space="preserve">Красносельская средняя общеобразовательная школа </t>
  </si>
  <si>
    <t xml:space="preserve">Краснодолинская средняя общеобразовательная школа </t>
  </si>
  <si>
    <t xml:space="preserve"> Победовская средняя общеобразовательная школа </t>
  </si>
  <si>
    <t xml:space="preserve">Полянская средняя общеобразовательная школа </t>
  </si>
  <si>
    <t xml:space="preserve">Приветненская средняя общеобразовательная школа </t>
  </si>
  <si>
    <t>№ п/п</t>
  </si>
  <si>
    <t xml:space="preserve">Учреждение </t>
  </si>
  <si>
    <t>%</t>
  </si>
  <si>
    <t>Пушновская средняя школа</t>
  </si>
  <si>
    <t xml:space="preserve">Учреждения </t>
  </si>
  <si>
    <t>Всего педагогических и руководящих работников</t>
  </si>
  <si>
    <t>Детский сад п. Красносельское</t>
  </si>
  <si>
    <t>Детский сад п. Кондратьево</t>
  </si>
  <si>
    <t>Станция юных натуралистов г. Выборга</t>
  </si>
  <si>
    <t>итого село</t>
  </si>
  <si>
    <t xml:space="preserve"> итого город + село</t>
  </si>
  <si>
    <t xml:space="preserve">Итого  село </t>
  </si>
  <si>
    <t>Е. А. Петрова</t>
  </si>
  <si>
    <t>2 40 76</t>
  </si>
  <si>
    <t>итого г. Выборг</t>
  </si>
  <si>
    <t>итого городская местность Выборгский район</t>
  </si>
  <si>
    <t>всего городская местность</t>
  </si>
  <si>
    <t>всего город + село</t>
  </si>
  <si>
    <t>итого город</t>
  </si>
  <si>
    <t xml:space="preserve">Средняя общеобразовательная школа № 14 </t>
  </si>
  <si>
    <t xml:space="preserve">Муниципальное учреждение </t>
  </si>
  <si>
    <t>Гимназия № 11</t>
  </si>
  <si>
    <t>Филиал - Высоцкая средняя общеобразовательная школа им. С. И. Ростоцкого</t>
  </si>
  <si>
    <t>Каменногороский центр образования</t>
  </si>
  <si>
    <t>Средняя общеобразовательная школа г. Светогорска</t>
  </si>
  <si>
    <t>Филиал Приморской СОШ в п. ЕРМИЛОВО</t>
  </si>
  <si>
    <t>Филиал Каменногорского ЦО в п. ПРУДЫ</t>
  </si>
  <si>
    <t xml:space="preserve">Первомайский центр образования </t>
  </si>
  <si>
    <t>Филиал в п. ИЛЬИЧЕВО</t>
  </si>
  <si>
    <t>Филиал в п. ЛЕНИНСКОЕ</t>
  </si>
  <si>
    <t>Филиал в п. ТАРАСОВО</t>
  </si>
  <si>
    <t>Детский сад № 1 г. Выборга</t>
  </si>
  <si>
    <t>Детский сад № 3 г. Выборга</t>
  </si>
  <si>
    <t>Детский сад № 4 г. Выборга</t>
  </si>
  <si>
    <t>Детский сад № 5 г. Выборга</t>
  </si>
  <si>
    <t>Детский сад № 7 г. Выборга</t>
  </si>
  <si>
    <t>Детский сад № 8 г. Выборга</t>
  </si>
  <si>
    <t>Детский сад № 11 г. Выборга</t>
  </si>
  <si>
    <t>Детский сад № 13 г. Выборга</t>
  </si>
  <si>
    <t>Детский сад № 14 г. Выборга</t>
  </si>
  <si>
    <t>Детский сад № 16 г. Выборга</t>
  </si>
  <si>
    <t>Детский сад № 19 г. Выборга</t>
  </si>
  <si>
    <t>Детский сад № 20 г. Выборга</t>
  </si>
  <si>
    <t>Детский сад № 21 г. Выборга</t>
  </si>
  <si>
    <t>Детский сад № 22 г. Выборга</t>
  </si>
  <si>
    <t>Детский сад № 23 г. Выборга</t>
  </si>
  <si>
    <t>Детский сад № 25 г. Выборга</t>
  </si>
  <si>
    <t>Детский сад № 31 г. Выборга</t>
  </si>
  <si>
    <t>Детский сад № 32 г. Выборга</t>
  </si>
  <si>
    <t>Детский сад № 35 г. Выборга</t>
  </si>
  <si>
    <t>Детский сад г. Высоцка</t>
  </si>
  <si>
    <t xml:space="preserve">Детский сад г. Каменногорска </t>
  </si>
  <si>
    <t>Детский сад № 1 п. Лесогорский</t>
  </si>
  <si>
    <t xml:space="preserve">Детский сад № 2 п. Лесогорский </t>
  </si>
  <si>
    <t>Детский сад № 1 п. Рощино</t>
  </si>
  <si>
    <t xml:space="preserve">Детский сад № 2 п. Рощино </t>
  </si>
  <si>
    <t xml:space="preserve">Детский сад г. Приморска </t>
  </si>
  <si>
    <t xml:space="preserve">Детский сад № 1 п. Советский </t>
  </si>
  <si>
    <t xml:space="preserve">Детский сад  № 2 п. Советский </t>
  </si>
  <si>
    <t>Детский сад № 1 г. Светогорска</t>
  </si>
  <si>
    <t>Детский сад № 2 г. Светогорска</t>
  </si>
  <si>
    <t>Детский сад № 3 г. Светогорска</t>
  </si>
  <si>
    <t>Детский сад п. Возрождение</t>
  </si>
  <si>
    <t>Детский сад п. Гаврилово</t>
  </si>
  <si>
    <t>Детский сад п. Глебычево</t>
  </si>
  <si>
    <t>Детский сад  п. Селезнево</t>
  </si>
  <si>
    <t>Детский сад  п. Коробицыно</t>
  </si>
  <si>
    <t>Детский сад п. Токарево</t>
  </si>
  <si>
    <t>Дворец творчества г. Выборга</t>
  </si>
  <si>
    <t>Детско - юношеский центр творчества г. Светогорска</t>
  </si>
  <si>
    <t>Средняя общеобразовательная школа п. Советский</t>
  </si>
  <si>
    <t xml:space="preserve">Рощинская средняя общеобразовательная школа </t>
  </si>
  <si>
    <t>Отраслевые награды</t>
  </si>
  <si>
    <t>ПГ Мин Обр науки РФ</t>
  </si>
  <si>
    <t>Итого</t>
  </si>
  <si>
    <t>Благодарность ЗАКС ЛО</t>
  </si>
  <si>
    <t>ПГ КОПО ЛО</t>
  </si>
  <si>
    <t>зЗвание "Почетный работник"</t>
  </si>
  <si>
    <t xml:space="preserve"> Благодарность Губернатора ЛО</t>
  </si>
  <si>
    <t>ПГ Губернатора ЛО</t>
  </si>
  <si>
    <t>Почетный Диплом ЗАКС ЛО</t>
  </si>
  <si>
    <t xml:space="preserve">Благодарность КОПО ЛО </t>
  </si>
  <si>
    <t>Награды Ленинградской области</t>
  </si>
  <si>
    <t>Благодарность Администрации МО</t>
  </si>
  <si>
    <t>ПГ Администрации МО</t>
  </si>
  <si>
    <t>ПГ Совета Депутатов</t>
  </si>
  <si>
    <t>Благодарность КО Адм. МО</t>
  </si>
  <si>
    <t>ПГ КО Адм. МО</t>
  </si>
  <si>
    <t>Местные награды</t>
  </si>
  <si>
    <t>Звание "Почетный работник"</t>
  </si>
  <si>
    <t>ВРИМЦ</t>
  </si>
  <si>
    <t>ЦДиК</t>
  </si>
  <si>
    <t>Комитет образования</t>
  </si>
  <si>
    <t>Детские оздоровительные лагеря</t>
  </si>
  <si>
    <t>Дошкольного образования 2015г.</t>
  </si>
  <si>
    <t>Дошкольного образования 2016г.</t>
  </si>
  <si>
    <t>Х</t>
  </si>
  <si>
    <t>Общего образования 2015 г.</t>
  </si>
  <si>
    <t>Общего образования 2016 г.</t>
  </si>
  <si>
    <t>Дополнительного образования 2015г.</t>
  </si>
  <si>
    <t>Дополнительного образования 2016г.</t>
  </si>
  <si>
    <t>Другие муниципальные бюджетные учреждения 2016г.</t>
  </si>
  <si>
    <t>Другие муниципальные бюджетные учреждения 2015г.</t>
  </si>
  <si>
    <t>Итого Доп Образование</t>
  </si>
  <si>
    <t xml:space="preserve">Итого Другие  </t>
  </si>
  <si>
    <t>итого 2015г.</t>
  </si>
  <si>
    <t>итого 2016г.</t>
  </si>
  <si>
    <t>Отчёт по награждению в 2015г.</t>
  </si>
  <si>
    <t>Отчёт по награждению в 2016г.</t>
  </si>
  <si>
    <t>Отчёт по награждению в  2015г.</t>
  </si>
  <si>
    <t>Отчёт по награждению в  2016г.</t>
  </si>
  <si>
    <t>Отчёт по награждению в 2015-2016гг.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</si>
</sst>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</numFmts>
  <fonts count="58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9"/>
      <name val="Arial Narrow"/>
      <family val="2"/>
    </font>
    <font>
      <sz val="10"/>
      <name val="Arial Narrow"/>
      <family val="2"/>
    </font>
    <font>
      <sz val="10"/>
      <color indexed="12"/>
      <name val="Arial Cyr"/>
      <family val="0"/>
    </font>
    <font>
      <b/>
      <sz val="10"/>
      <name val="Arial Narrow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9" fontId="0" fillId="0" borderId="0" xfId="57" applyFont="1" applyAlignment="1">
      <alignment/>
    </xf>
    <xf numFmtId="9" fontId="1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9" fontId="4" fillId="34" borderId="10" xfId="5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9" fontId="4" fillId="0" borderId="10" xfId="57" applyFont="1" applyBorder="1" applyAlignment="1">
      <alignment horizontal="center" vertical="center" wrapText="1"/>
    </xf>
    <xf numFmtId="9" fontId="4" fillId="33" borderId="10" xfId="57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9" fontId="0" fillId="0" borderId="0" xfId="57" applyFont="1" applyFill="1" applyAlignment="1">
      <alignment/>
    </xf>
    <xf numFmtId="0" fontId="11" fillId="3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9" fontId="14" fillId="0" borderId="10" xfId="57" applyFont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0" xfId="0" applyFont="1" applyFill="1" applyAlignment="1">
      <alignment/>
    </xf>
    <xf numFmtId="0" fontId="14" fillId="0" borderId="0" xfId="0" applyFont="1" applyAlignment="1">
      <alignment/>
    </xf>
    <xf numFmtId="0" fontId="17" fillId="37" borderId="0" xfId="0" applyFont="1" applyFill="1" applyAlignment="1">
      <alignment/>
    </xf>
    <xf numFmtId="0" fontId="17" fillId="0" borderId="0" xfId="0" applyFont="1" applyAlignment="1">
      <alignment/>
    </xf>
    <xf numFmtId="9" fontId="14" fillId="37" borderId="10" xfId="57" applyFont="1" applyFill="1" applyBorder="1" applyAlignment="1">
      <alignment horizontal="center" vertical="center" wrapText="1"/>
    </xf>
    <xf numFmtId="0" fontId="14" fillId="37" borderId="0" xfId="0" applyFont="1" applyFill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9" fontId="14" fillId="38" borderId="10" xfId="57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0" fontId="15" fillId="26" borderId="11" xfId="0" applyFont="1" applyFill="1" applyBorder="1" applyAlignment="1">
      <alignment horizontal="center" vertical="center" wrapText="1"/>
    </xf>
    <xf numFmtId="9" fontId="14" fillId="26" borderId="10" xfId="57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9" fontId="14" fillId="39" borderId="10" xfId="57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1" fontId="0" fillId="37" borderId="10" xfId="57" applyNumberFormat="1" applyFont="1" applyFill="1" applyBorder="1" applyAlignment="1">
      <alignment/>
    </xf>
    <xf numFmtId="9" fontId="0" fillId="37" borderId="10" xfId="57" applyNumberFormat="1" applyFont="1" applyFill="1" applyBorder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1" fontId="14" fillId="0" borderId="10" xfId="57" applyNumberFormat="1" applyFont="1" applyBorder="1" applyAlignment="1">
      <alignment horizontal="center" vertical="center" wrapText="1"/>
    </xf>
    <xf numFmtId="1" fontId="14" fillId="38" borderId="10" xfId="57" applyNumberFormat="1" applyFont="1" applyFill="1" applyBorder="1" applyAlignment="1">
      <alignment horizontal="center" vertical="center" wrapText="1"/>
    </xf>
    <xf numFmtId="1" fontId="14" fillId="39" borderId="10" xfId="57" applyNumberFormat="1" applyFont="1" applyFill="1" applyBorder="1" applyAlignment="1">
      <alignment horizontal="center" vertical="center" wrapText="1"/>
    </xf>
    <xf numFmtId="1" fontId="14" fillId="26" borderId="10" xfId="57" applyNumberFormat="1" applyFont="1" applyFill="1" applyBorder="1" applyAlignment="1">
      <alignment horizontal="center" vertical="center" wrapText="1"/>
    </xf>
    <xf numFmtId="1" fontId="14" fillId="38" borderId="10" xfId="0" applyNumberFormat="1" applyFont="1" applyFill="1" applyBorder="1" applyAlignment="1">
      <alignment horizontal="center" vertical="center" wrapText="1"/>
    </xf>
    <xf numFmtId="1" fontId="14" fillId="26" borderId="10" xfId="0" applyNumberFormat="1" applyFont="1" applyFill="1" applyBorder="1" applyAlignment="1">
      <alignment horizontal="center" vertical="center" wrapText="1"/>
    </xf>
    <xf numFmtId="1" fontId="14" fillId="37" borderId="10" xfId="0" applyNumberFormat="1" applyFont="1" applyFill="1" applyBorder="1" applyAlignment="1">
      <alignment horizontal="center" vertical="center" wrapText="1"/>
    </xf>
    <xf numFmtId="1" fontId="14" fillId="37" borderId="10" xfId="57" applyNumberFormat="1" applyFont="1" applyFill="1" applyBorder="1" applyAlignment="1">
      <alignment horizontal="center" vertical="center" wrapText="1"/>
    </xf>
    <xf numFmtId="1" fontId="14" fillId="37" borderId="10" xfId="0" applyNumberFormat="1" applyFont="1" applyFill="1" applyBorder="1" applyAlignment="1">
      <alignment/>
    </xf>
    <xf numFmtId="9" fontId="14" fillId="37" borderId="10" xfId="0" applyNumberFormat="1" applyFon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9" fontId="0" fillId="37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14" fillId="8" borderId="1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5" fillId="8" borderId="10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1" fontId="14" fillId="13" borderId="10" xfId="57" applyNumberFormat="1" applyFont="1" applyFill="1" applyBorder="1" applyAlignment="1">
      <alignment horizontal="center" vertical="center" wrapText="1"/>
    </xf>
    <xf numFmtId="9" fontId="14" fillId="38" borderId="10" xfId="0" applyNumberFormat="1" applyFont="1" applyFill="1" applyBorder="1" applyAlignment="1">
      <alignment/>
    </xf>
    <xf numFmtId="9" fontId="14" fillId="26" borderId="10" xfId="0" applyNumberFormat="1" applyFont="1" applyFill="1" applyBorder="1" applyAlignment="1">
      <alignment/>
    </xf>
    <xf numFmtId="1" fontId="4" fillId="0" borderId="10" xfId="57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34" borderId="10" xfId="57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9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9" fontId="11" fillId="0" borderId="0" xfId="57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textRotation="90" wrapText="1"/>
    </xf>
    <xf numFmtId="0" fontId="14" fillId="36" borderId="15" xfId="0" applyFont="1" applyFill="1" applyBorder="1" applyAlignment="1">
      <alignment horizontal="center" vertical="center" textRotation="90" wrapText="1"/>
    </xf>
    <xf numFmtId="0" fontId="14" fillId="36" borderId="16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24288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2" name="Text Box 5"/>
        <xdr:cNvSpPr txBox="1">
          <a:spLocks noChangeArrowheads="1"/>
        </xdr:cNvSpPr>
      </xdr:nvSpPr>
      <xdr:spPr>
        <a:xfrm>
          <a:off x="24288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24288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2" name="Text Box 5"/>
        <xdr:cNvSpPr txBox="1">
          <a:spLocks noChangeArrowheads="1"/>
        </xdr:cNvSpPr>
      </xdr:nvSpPr>
      <xdr:spPr>
        <a:xfrm>
          <a:off x="24288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704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33600" y="704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336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336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704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505075" y="704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336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336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19050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143250" y="81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3143250" y="80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3143250" y="80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19050</xdr:rowOff>
    </xdr:from>
    <xdr:ext cx="85725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3143250" y="81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3143250" y="80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3143250" y="80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31432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8" name="Text Box 5"/>
        <xdr:cNvSpPr txBox="1">
          <a:spLocks noChangeArrowheads="1"/>
        </xdr:cNvSpPr>
      </xdr:nvSpPr>
      <xdr:spPr>
        <a:xfrm>
          <a:off x="31432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19050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143250" y="81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3143250" y="80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3143250" y="80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19050</xdr:rowOff>
    </xdr:from>
    <xdr:ext cx="85725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3533775" y="81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3533775" y="80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85725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3533775" y="80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31432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200025"/>
    <xdr:sp fLocksText="0">
      <xdr:nvSpPr>
        <xdr:cNvPr id="8" name="Text Box 5"/>
        <xdr:cNvSpPr txBox="1">
          <a:spLocks noChangeArrowheads="1"/>
        </xdr:cNvSpPr>
      </xdr:nvSpPr>
      <xdr:spPr>
        <a:xfrm>
          <a:off x="31432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" name="Text Box 4"/>
        <xdr:cNvSpPr txBox="1">
          <a:spLocks noChangeArrowheads="1"/>
        </xdr:cNvSpPr>
      </xdr:nvSpPr>
      <xdr:spPr>
        <a:xfrm>
          <a:off x="173355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2" name="Text Box 5"/>
        <xdr:cNvSpPr txBox="1">
          <a:spLocks noChangeArrowheads="1"/>
        </xdr:cNvSpPr>
      </xdr:nvSpPr>
      <xdr:spPr>
        <a:xfrm>
          <a:off x="173355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zoomScale="115" zoomScaleNormal="115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F4" sqref="F4"/>
      <selection pane="bottomRight" activeCell="C1" sqref="C1:R1"/>
    </sheetView>
  </sheetViews>
  <sheetFormatPr defaultColWidth="9.00390625" defaultRowHeight="12.75"/>
  <cols>
    <col min="1" max="1" width="4.625" style="7" customWidth="1"/>
    <col min="2" max="2" width="27.25390625" style="7" customWidth="1"/>
    <col min="3" max="9" width="4.625" style="6" customWidth="1"/>
    <col min="10" max="12" width="6.25390625" style="6" customWidth="1"/>
    <col min="13" max="13" width="4.625" style="6" customWidth="1"/>
    <col min="14" max="18" width="6.00390625" style="6" customWidth="1"/>
  </cols>
  <sheetData>
    <row r="1" spans="1:18" ht="38.25" customHeight="1">
      <c r="A1" s="98" t="s">
        <v>29</v>
      </c>
      <c r="B1" s="98" t="s">
        <v>49</v>
      </c>
      <c r="C1" s="99" t="s">
        <v>136</v>
      </c>
      <c r="D1" s="100"/>
      <c r="E1" s="10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38.25" customHeight="1">
      <c r="A2" s="98"/>
      <c r="B2" s="98"/>
      <c r="C2" s="102" t="s">
        <v>101</v>
      </c>
      <c r="D2" s="103"/>
      <c r="E2" s="103"/>
      <c r="F2" s="104" t="s">
        <v>111</v>
      </c>
      <c r="G2" s="105"/>
      <c r="H2" s="105"/>
      <c r="I2" s="105"/>
      <c r="J2" s="105"/>
      <c r="K2" s="105"/>
      <c r="L2" s="105"/>
      <c r="M2" s="104" t="s">
        <v>117</v>
      </c>
      <c r="N2" s="105"/>
      <c r="O2" s="105"/>
      <c r="P2" s="105"/>
      <c r="Q2" s="105"/>
      <c r="R2" s="105"/>
    </row>
    <row r="3" spans="1:18" s="3" customFormat="1" ht="95.25" customHeight="1">
      <c r="A3" s="98"/>
      <c r="B3" s="98"/>
      <c r="C3" s="34" t="s">
        <v>102</v>
      </c>
      <c r="D3" s="34" t="s">
        <v>118</v>
      </c>
      <c r="E3" s="78" t="s">
        <v>103</v>
      </c>
      <c r="F3" s="32" t="s">
        <v>107</v>
      </c>
      <c r="G3" s="32" t="s">
        <v>108</v>
      </c>
      <c r="H3" s="32" t="s">
        <v>104</v>
      </c>
      <c r="I3" s="32" t="s">
        <v>109</v>
      </c>
      <c r="J3" s="32" t="s">
        <v>110</v>
      </c>
      <c r="K3" s="32" t="s">
        <v>105</v>
      </c>
      <c r="L3" s="80" t="s">
        <v>103</v>
      </c>
      <c r="M3" s="32" t="s">
        <v>112</v>
      </c>
      <c r="N3" s="32" t="s">
        <v>113</v>
      </c>
      <c r="O3" s="32" t="s">
        <v>114</v>
      </c>
      <c r="P3" s="32" t="s">
        <v>115</v>
      </c>
      <c r="Q3" s="32" t="s">
        <v>116</v>
      </c>
      <c r="R3" s="80" t="s">
        <v>103</v>
      </c>
    </row>
    <row r="4" spans="1:18" ht="12.75">
      <c r="A4" s="45">
        <v>1</v>
      </c>
      <c r="B4" s="33" t="s">
        <v>60</v>
      </c>
      <c r="C4" s="36">
        <v>1</v>
      </c>
      <c r="D4" s="36"/>
      <c r="E4" s="77">
        <f>C4+D4</f>
        <v>1</v>
      </c>
      <c r="F4" s="63"/>
      <c r="G4" s="63"/>
      <c r="H4" s="63">
        <v>1</v>
      </c>
      <c r="I4" s="63"/>
      <c r="J4" s="63"/>
      <c r="K4" s="63"/>
      <c r="L4" s="81">
        <f>F4+G4+H4+I4+J4+K4</f>
        <v>1</v>
      </c>
      <c r="M4" s="63"/>
      <c r="N4" s="63"/>
      <c r="O4" s="63"/>
      <c r="P4" s="63"/>
      <c r="Q4" s="63"/>
      <c r="R4" s="81">
        <f>M4+N4+O4+P4+Q4</f>
        <v>0</v>
      </c>
    </row>
    <row r="5" spans="1:18" ht="12.75">
      <c r="A5" s="45">
        <v>2</v>
      </c>
      <c r="B5" s="33" t="s">
        <v>61</v>
      </c>
      <c r="C5" s="36"/>
      <c r="D5" s="36"/>
      <c r="E5" s="77">
        <f aca="true" t="shared" si="0" ref="E5:E47">C5+D5</f>
        <v>0</v>
      </c>
      <c r="F5" s="63"/>
      <c r="G5" s="63"/>
      <c r="H5" s="63"/>
      <c r="I5" s="63"/>
      <c r="J5" s="63"/>
      <c r="K5" s="63"/>
      <c r="L5" s="81">
        <f aca="true" t="shared" si="1" ref="L5:L47">F5+G5+H5+I5+J5+K5</f>
        <v>0</v>
      </c>
      <c r="M5" s="63"/>
      <c r="N5" s="63"/>
      <c r="O5" s="63"/>
      <c r="P5" s="63"/>
      <c r="Q5" s="63"/>
      <c r="R5" s="81">
        <f aca="true" t="shared" si="2" ref="R5:R47">M5+N5+O5+P5+Q5</f>
        <v>0</v>
      </c>
    </row>
    <row r="6" spans="1:18" ht="12.75">
      <c r="A6" s="45">
        <v>3</v>
      </c>
      <c r="B6" s="33" t="s">
        <v>62</v>
      </c>
      <c r="C6" s="36">
        <v>1</v>
      </c>
      <c r="D6" s="36"/>
      <c r="E6" s="77">
        <f t="shared" si="0"/>
        <v>1</v>
      </c>
      <c r="F6" s="63"/>
      <c r="G6" s="63"/>
      <c r="H6" s="63"/>
      <c r="I6" s="63"/>
      <c r="J6" s="63"/>
      <c r="K6" s="63"/>
      <c r="L6" s="81">
        <f t="shared" si="1"/>
        <v>0</v>
      </c>
      <c r="M6" s="63"/>
      <c r="N6" s="63"/>
      <c r="O6" s="63"/>
      <c r="P6" s="63"/>
      <c r="Q6" s="63"/>
      <c r="R6" s="81">
        <f t="shared" si="2"/>
        <v>0</v>
      </c>
    </row>
    <row r="7" spans="1:18" ht="12.75">
      <c r="A7" s="45">
        <v>4</v>
      </c>
      <c r="B7" s="33" t="s">
        <v>63</v>
      </c>
      <c r="C7" s="36"/>
      <c r="D7" s="36"/>
      <c r="E7" s="77">
        <f t="shared" si="0"/>
        <v>0</v>
      </c>
      <c r="F7" s="63"/>
      <c r="G7" s="63"/>
      <c r="H7" s="63"/>
      <c r="I7" s="63"/>
      <c r="J7" s="63"/>
      <c r="K7" s="63"/>
      <c r="L7" s="81">
        <f t="shared" si="1"/>
        <v>0</v>
      </c>
      <c r="M7" s="63"/>
      <c r="N7" s="63"/>
      <c r="O7" s="63"/>
      <c r="P7" s="63"/>
      <c r="Q7" s="63"/>
      <c r="R7" s="81">
        <f t="shared" si="2"/>
        <v>0</v>
      </c>
    </row>
    <row r="8" spans="1:18" ht="12.75">
      <c r="A8" s="45">
        <v>5</v>
      </c>
      <c r="B8" s="33" t="s">
        <v>64</v>
      </c>
      <c r="C8" s="36"/>
      <c r="D8" s="36"/>
      <c r="E8" s="77">
        <f t="shared" si="0"/>
        <v>0</v>
      </c>
      <c r="F8" s="63"/>
      <c r="G8" s="63"/>
      <c r="H8" s="63"/>
      <c r="I8" s="63"/>
      <c r="J8" s="63"/>
      <c r="K8" s="63"/>
      <c r="L8" s="81">
        <f t="shared" si="1"/>
        <v>0</v>
      </c>
      <c r="M8" s="63"/>
      <c r="N8" s="63"/>
      <c r="O8" s="63"/>
      <c r="P8" s="63"/>
      <c r="Q8" s="63"/>
      <c r="R8" s="81">
        <f t="shared" si="2"/>
        <v>0</v>
      </c>
    </row>
    <row r="9" spans="1:18" ht="12.75">
      <c r="A9" s="45">
        <v>6</v>
      </c>
      <c r="B9" s="33" t="s">
        <v>65</v>
      </c>
      <c r="C9" s="36"/>
      <c r="D9" s="36"/>
      <c r="E9" s="77">
        <f t="shared" si="0"/>
        <v>0</v>
      </c>
      <c r="F9" s="63"/>
      <c r="G9" s="63"/>
      <c r="H9" s="63"/>
      <c r="I9" s="63"/>
      <c r="J9" s="63"/>
      <c r="K9" s="63"/>
      <c r="L9" s="81">
        <f t="shared" si="1"/>
        <v>0</v>
      </c>
      <c r="M9" s="63"/>
      <c r="N9" s="63">
        <v>1</v>
      </c>
      <c r="O9" s="63"/>
      <c r="P9" s="63"/>
      <c r="Q9" s="63"/>
      <c r="R9" s="81">
        <f t="shared" si="2"/>
        <v>1</v>
      </c>
    </row>
    <row r="10" spans="1:18" ht="12.75">
      <c r="A10" s="45">
        <v>7</v>
      </c>
      <c r="B10" s="33" t="s">
        <v>66</v>
      </c>
      <c r="C10" s="36"/>
      <c r="D10" s="36"/>
      <c r="E10" s="77">
        <f t="shared" si="0"/>
        <v>0</v>
      </c>
      <c r="F10" s="63"/>
      <c r="G10" s="63"/>
      <c r="H10" s="63"/>
      <c r="I10" s="63"/>
      <c r="J10" s="63"/>
      <c r="K10" s="63"/>
      <c r="L10" s="81">
        <f t="shared" si="1"/>
        <v>0</v>
      </c>
      <c r="M10" s="63"/>
      <c r="N10" s="63"/>
      <c r="O10" s="63"/>
      <c r="P10" s="63"/>
      <c r="Q10" s="63"/>
      <c r="R10" s="81">
        <f t="shared" si="2"/>
        <v>0</v>
      </c>
    </row>
    <row r="11" spans="1:18" ht="12.75">
      <c r="A11" s="45">
        <v>8</v>
      </c>
      <c r="B11" s="33" t="s">
        <v>67</v>
      </c>
      <c r="C11" s="36"/>
      <c r="D11" s="36"/>
      <c r="E11" s="77">
        <f t="shared" si="0"/>
        <v>0</v>
      </c>
      <c r="F11" s="63"/>
      <c r="G11" s="63"/>
      <c r="H11" s="63"/>
      <c r="I11" s="63"/>
      <c r="J11" s="63"/>
      <c r="K11" s="63"/>
      <c r="L11" s="81">
        <f t="shared" si="1"/>
        <v>0</v>
      </c>
      <c r="M11" s="63"/>
      <c r="N11" s="63"/>
      <c r="O11" s="63"/>
      <c r="P11" s="63"/>
      <c r="Q11" s="63"/>
      <c r="R11" s="81">
        <f t="shared" si="2"/>
        <v>0</v>
      </c>
    </row>
    <row r="12" spans="1:18" ht="12.75">
      <c r="A12" s="45">
        <v>9</v>
      </c>
      <c r="B12" s="33" t="s">
        <v>68</v>
      </c>
      <c r="C12" s="36"/>
      <c r="D12" s="36"/>
      <c r="E12" s="77">
        <f t="shared" si="0"/>
        <v>0</v>
      </c>
      <c r="F12" s="63"/>
      <c r="G12" s="63"/>
      <c r="H12" s="63"/>
      <c r="I12" s="63"/>
      <c r="J12" s="63"/>
      <c r="K12" s="63"/>
      <c r="L12" s="81">
        <f t="shared" si="1"/>
        <v>0</v>
      </c>
      <c r="M12" s="63"/>
      <c r="N12" s="63"/>
      <c r="O12" s="63"/>
      <c r="P12" s="63"/>
      <c r="Q12" s="63"/>
      <c r="R12" s="81">
        <f t="shared" si="2"/>
        <v>0</v>
      </c>
    </row>
    <row r="13" spans="1:18" ht="12.75">
      <c r="A13" s="45">
        <v>10</v>
      </c>
      <c r="B13" s="33" t="s">
        <v>69</v>
      </c>
      <c r="C13" s="36"/>
      <c r="D13" s="36"/>
      <c r="E13" s="77">
        <f t="shared" si="0"/>
        <v>0</v>
      </c>
      <c r="F13" s="63"/>
      <c r="G13" s="63"/>
      <c r="H13" s="63"/>
      <c r="I13" s="63"/>
      <c r="J13" s="63">
        <v>1</v>
      </c>
      <c r="K13" s="63"/>
      <c r="L13" s="81">
        <f t="shared" si="1"/>
        <v>1</v>
      </c>
      <c r="M13" s="63"/>
      <c r="N13" s="63"/>
      <c r="O13" s="63"/>
      <c r="P13" s="63"/>
      <c r="Q13" s="63"/>
      <c r="R13" s="81">
        <f t="shared" si="2"/>
        <v>0</v>
      </c>
    </row>
    <row r="14" spans="1:18" ht="12.75">
      <c r="A14" s="45">
        <v>11</v>
      </c>
      <c r="B14" s="33" t="s">
        <v>70</v>
      </c>
      <c r="C14" s="36"/>
      <c r="D14" s="36"/>
      <c r="E14" s="77">
        <f t="shared" si="0"/>
        <v>0</v>
      </c>
      <c r="F14" s="63"/>
      <c r="G14" s="63"/>
      <c r="H14" s="63"/>
      <c r="I14" s="63"/>
      <c r="J14" s="63"/>
      <c r="K14" s="63"/>
      <c r="L14" s="81">
        <f t="shared" si="1"/>
        <v>0</v>
      </c>
      <c r="M14" s="63"/>
      <c r="N14" s="63"/>
      <c r="O14" s="63"/>
      <c r="P14" s="63"/>
      <c r="Q14" s="63"/>
      <c r="R14" s="81">
        <f t="shared" si="2"/>
        <v>0</v>
      </c>
    </row>
    <row r="15" spans="1:18" ht="12.75">
      <c r="A15" s="45">
        <v>12</v>
      </c>
      <c r="B15" s="33" t="s">
        <v>71</v>
      </c>
      <c r="C15" s="36"/>
      <c r="D15" s="36"/>
      <c r="E15" s="77">
        <f t="shared" si="0"/>
        <v>0</v>
      </c>
      <c r="F15" s="63"/>
      <c r="G15" s="63"/>
      <c r="H15" s="63"/>
      <c r="I15" s="63"/>
      <c r="J15" s="63"/>
      <c r="K15" s="63"/>
      <c r="L15" s="81">
        <f t="shared" si="1"/>
        <v>0</v>
      </c>
      <c r="M15" s="63"/>
      <c r="N15" s="63"/>
      <c r="O15" s="63"/>
      <c r="P15" s="63"/>
      <c r="Q15" s="63"/>
      <c r="R15" s="81">
        <f t="shared" si="2"/>
        <v>0</v>
      </c>
    </row>
    <row r="16" spans="1:18" ht="12.75">
      <c r="A16" s="45">
        <v>13</v>
      </c>
      <c r="B16" s="33" t="s">
        <v>72</v>
      </c>
      <c r="C16" s="36"/>
      <c r="D16" s="36"/>
      <c r="E16" s="77">
        <f t="shared" si="0"/>
        <v>0</v>
      </c>
      <c r="F16" s="63"/>
      <c r="G16" s="63"/>
      <c r="H16" s="63"/>
      <c r="I16" s="63"/>
      <c r="J16" s="63"/>
      <c r="K16" s="63"/>
      <c r="L16" s="81">
        <f t="shared" si="1"/>
        <v>0</v>
      </c>
      <c r="M16" s="63"/>
      <c r="N16" s="63"/>
      <c r="O16" s="63"/>
      <c r="P16" s="63"/>
      <c r="Q16" s="63"/>
      <c r="R16" s="81">
        <f t="shared" si="2"/>
        <v>0</v>
      </c>
    </row>
    <row r="17" spans="1:18" ht="12.75">
      <c r="A17" s="45">
        <v>14</v>
      </c>
      <c r="B17" s="33" t="s">
        <v>73</v>
      </c>
      <c r="C17" s="36">
        <v>1</v>
      </c>
      <c r="D17" s="36"/>
      <c r="E17" s="77">
        <f t="shared" si="0"/>
        <v>1</v>
      </c>
      <c r="F17" s="63"/>
      <c r="G17" s="63"/>
      <c r="H17" s="63"/>
      <c r="I17" s="63"/>
      <c r="J17" s="63"/>
      <c r="K17" s="63"/>
      <c r="L17" s="81">
        <f t="shared" si="1"/>
        <v>0</v>
      </c>
      <c r="M17" s="63"/>
      <c r="N17" s="63"/>
      <c r="O17" s="63"/>
      <c r="P17" s="63"/>
      <c r="Q17" s="63"/>
      <c r="R17" s="81">
        <f t="shared" si="2"/>
        <v>0</v>
      </c>
    </row>
    <row r="18" spans="1:18" ht="12.75">
      <c r="A18" s="45">
        <v>15</v>
      </c>
      <c r="B18" s="33" t="s">
        <v>74</v>
      </c>
      <c r="C18" s="36"/>
      <c r="D18" s="36"/>
      <c r="E18" s="77">
        <f t="shared" si="0"/>
        <v>0</v>
      </c>
      <c r="F18" s="63"/>
      <c r="G18" s="63"/>
      <c r="H18" s="63"/>
      <c r="I18" s="63"/>
      <c r="J18" s="63"/>
      <c r="K18" s="63"/>
      <c r="L18" s="81">
        <f t="shared" si="1"/>
        <v>0</v>
      </c>
      <c r="M18" s="63"/>
      <c r="N18" s="63"/>
      <c r="O18" s="63"/>
      <c r="P18" s="63"/>
      <c r="Q18" s="63"/>
      <c r="R18" s="81">
        <f t="shared" si="2"/>
        <v>0</v>
      </c>
    </row>
    <row r="19" spans="1:18" ht="12.75">
      <c r="A19" s="45">
        <v>16</v>
      </c>
      <c r="B19" s="33" t="s">
        <v>75</v>
      </c>
      <c r="C19" s="36"/>
      <c r="D19" s="36"/>
      <c r="E19" s="77">
        <f t="shared" si="0"/>
        <v>0</v>
      </c>
      <c r="F19" s="63"/>
      <c r="G19" s="63"/>
      <c r="H19" s="63"/>
      <c r="I19" s="63"/>
      <c r="J19" s="63"/>
      <c r="K19" s="63"/>
      <c r="L19" s="81">
        <f t="shared" si="1"/>
        <v>0</v>
      </c>
      <c r="M19" s="63"/>
      <c r="N19" s="63"/>
      <c r="O19" s="63"/>
      <c r="P19" s="63"/>
      <c r="Q19" s="63"/>
      <c r="R19" s="81">
        <f t="shared" si="2"/>
        <v>0</v>
      </c>
    </row>
    <row r="20" spans="1:18" ht="12.75">
      <c r="A20" s="45">
        <v>17</v>
      </c>
      <c r="B20" s="33" t="s">
        <v>76</v>
      </c>
      <c r="C20" s="36">
        <v>1</v>
      </c>
      <c r="D20" s="36"/>
      <c r="E20" s="77">
        <f t="shared" si="0"/>
        <v>1</v>
      </c>
      <c r="F20" s="63"/>
      <c r="G20" s="63"/>
      <c r="H20" s="63"/>
      <c r="I20" s="63"/>
      <c r="J20" s="63"/>
      <c r="K20" s="63"/>
      <c r="L20" s="81">
        <f t="shared" si="1"/>
        <v>0</v>
      </c>
      <c r="M20" s="63"/>
      <c r="N20" s="63"/>
      <c r="O20" s="63"/>
      <c r="P20" s="63"/>
      <c r="Q20" s="63"/>
      <c r="R20" s="81">
        <f t="shared" si="2"/>
        <v>0</v>
      </c>
    </row>
    <row r="21" spans="1:18" ht="12.75">
      <c r="A21" s="45">
        <v>18</v>
      </c>
      <c r="B21" s="33" t="s">
        <v>77</v>
      </c>
      <c r="C21" s="36"/>
      <c r="D21" s="36"/>
      <c r="E21" s="77">
        <f t="shared" si="0"/>
        <v>0</v>
      </c>
      <c r="F21" s="63"/>
      <c r="G21" s="63"/>
      <c r="H21" s="63"/>
      <c r="I21" s="63"/>
      <c r="J21" s="63"/>
      <c r="K21" s="63"/>
      <c r="L21" s="81">
        <f t="shared" si="1"/>
        <v>0</v>
      </c>
      <c r="M21" s="63"/>
      <c r="N21" s="63"/>
      <c r="O21" s="63"/>
      <c r="P21" s="63"/>
      <c r="Q21" s="63"/>
      <c r="R21" s="81">
        <f t="shared" si="2"/>
        <v>0</v>
      </c>
    </row>
    <row r="22" spans="1:18" ht="12.75">
      <c r="A22" s="45">
        <v>19</v>
      </c>
      <c r="B22" s="33" t="s">
        <v>78</v>
      </c>
      <c r="C22" s="36"/>
      <c r="D22" s="36"/>
      <c r="E22" s="77">
        <f t="shared" si="0"/>
        <v>0</v>
      </c>
      <c r="F22" s="63"/>
      <c r="G22" s="63"/>
      <c r="H22" s="63"/>
      <c r="I22" s="63"/>
      <c r="J22" s="63"/>
      <c r="K22" s="63"/>
      <c r="L22" s="81">
        <f t="shared" si="1"/>
        <v>0</v>
      </c>
      <c r="M22" s="63"/>
      <c r="N22" s="63"/>
      <c r="O22" s="63"/>
      <c r="P22" s="63"/>
      <c r="Q22" s="63"/>
      <c r="R22" s="81">
        <f t="shared" si="2"/>
        <v>0</v>
      </c>
    </row>
    <row r="23" spans="1:18" ht="12.75">
      <c r="A23" s="46"/>
      <c r="B23" s="46" t="s">
        <v>43</v>
      </c>
      <c r="C23" s="56">
        <f aca="true" t="shared" si="3" ref="C23:K23">SUM(C4:C22)</f>
        <v>4</v>
      </c>
      <c r="D23" s="56">
        <f t="shared" si="3"/>
        <v>0</v>
      </c>
      <c r="E23" s="79">
        <f t="shared" si="3"/>
        <v>4</v>
      </c>
      <c r="F23" s="64">
        <f t="shared" si="3"/>
        <v>0</v>
      </c>
      <c r="G23" s="64">
        <f t="shared" si="3"/>
        <v>0</v>
      </c>
      <c r="H23" s="64">
        <f t="shared" si="3"/>
        <v>1</v>
      </c>
      <c r="I23" s="64">
        <f t="shared" si="3"/>
        <v>0</v>
      </c>
      <c r="J23" s="64">
        <f t="shared" si="3"/>
        <v>1</v>
      </c>
      <c r="K23" s="64">
        <f t="shared" si="3"/>
        <v>0</v>
      </c>
      <c r="L23" s="81">
        <f t="shared" si="1"/>
        <v>2</v>
      </c>
      <c r="M23" s="64">
        <f>SUM(M4:M22)</f>
        <v>0</v>
      </c>
      <c r="N23" s="64">
        <f>SUM(N4:N22)</f>
        <v>1</v>
      </c>
      <c r="O23" s="64">
        <f>SUM(O4:O22)</f>
        <v>0</v>
      </c>
      <c r="P23" s="64">
        <f>SUM(P4:P22)</f>
        <v>0</v>
      </c>
      <c r="Q23" s="64">
        <f>SUM(Q4:Q22)</f>
        <v>0</v>
      </c>
      <c r="R23" s="81">
        <f t="shared" si="2"/>
        <v>1</v>
      </c>
    </row>
    <row r="24" spans="1:18" ht="12.75">
      <c r="A24" s="45">
        <v>1</v>
      </c>
      <c r="B24" s="33" t="s">
        <v>79</v>
      </c>
      <c r="C24" s="36"/>
      <c r="D24" s="36"/>
      <c r="E24" s="77">
        <f t="shared" si="0"/>
        <v>0</v>
      </c>
      <c r="F24" s="63"/>
      <c r="G24" s="63"/>
      <c r="H24" s="63"/>
      <c r="I24" s="63"/>
      <c r="J24" s="63"/>
      <c r="K24" s="63"/>
      <c r="L24" s="81">
        <f t="shared" si="1"/>
        <v>0</v>
      </c>
      <c r="M24" s="63"/>
      <c r="N24" s="63"/>
      <c r="O24" s="63"/>
      <c r="P24" s="63"/>
      <c r="Q24" s="63"/>
      <c r="R24" s="81">
        <f t="shared" si="2"/>
        <v>0</v>
      </c>
    </row>
    <row r="25" spans="1:18" ht="12.75">
      <c r="A25" s="45">
        <v>2</v>
      </c>
      <c r="B25" s="33" t="s">
        <v>80</v>
      </c>
      <c r="C25" s="36"/>
      <c r="D25" s="36"/>
      <c r="E25" s="77">
        <f t="shared" si="0"/>
        <v>0</v>
      </c>
      <c r="F25" s="63"/>
      <c r="G25" s="63"/>
      <c r="H25" s="63"/>
      <c r="I25" s="63"/>
      <c r="J25" s="63"/>
      <c r="K25" s="63"/>
      <c r="L25" s="81">
        <f t="shared" si="1"/>
        <v>0</v>
      </c>
      <c r="M25" s="63"/>
      <c r="N25" s="63"/>
      <c r="O25" s="63"/>
      <c r="P25" s="63"/>
      <c r="Q25" s="63"/>
      <c r="R25" s="81">
        <f t="shared" si="2"/>
        <v>0</v>
      </c>
    </row>
    <row r="26" spans="1:18" ht="12.75">
      <c r="A26" s="45">
        <v>3</v>
      </c>
      <c r="B26" s="33" t="s">
        <v>81</v>
      </c>
      <c r="C26" s="36"/>
      <c r="D26" s="36"/>
      <c r="E26" s="77">
        <f t="shared" si="0"/>
        <v>0</v>
      </c>
      <c r="F26" s="63"/>
      <c r="G26" s="63"/>
      <c r="H26" s="63"/>
      <c r="I26" s="63"/>
      <c r="J26" s="63"/>
      <c r="K26" s="63"/>
      <c r="L26" s="81">
        <f t="shared" si="1"/>
        <v>0</v>
      </c>
      <c r="M26" s="63"/>
      <c r="N26" s="63"/>
      <c r="O26" s="63"/>
      <c r="P26" s="63"/>
      <c r="Q26" s="63"/>
      <c r="R26" s="81">
        <f t="shared" si="2"/>
        <v>0</v>
      </c>
    </row>
    <row r="27" spans="1:18" ht="12.75">
      <c r="A27" s="45">
        <v>4</v>
      </c>
      <c r="B27" s="33" t="s">
        <v>82</v>
      </c>
      <c r="C27" s="36"/>
      <c r="D27" s="36"/>
      <c r="E27" s="77">
        <f t="shared" si="0"/>
        <v>0</v>
      </c>
      <c r="F27" s="63"/>
      <c r="G27" s="63"/>
      <c r="H27" s="63"/>
      <c r="I27" s="63"/>
      <c r="J27" s="63"/>
      <c r="K27" s="63"/>
      <c r="L27" s="81">
        <f t="shared" si="1"/>
        <v>0</v>
      </c>
      <c r="M27" s="63"/>
      <c r="N27" s="63"/>
      <c r="O27" s="63"/>
      <c r="P27" s="63"/>
      <c r="Q27" s="63"/>
      <c r="R27" s="81">
        <f t="shared" si="2"/>
        <v>0</v>
      </c>
    </row>
    <row r="28" spans="1:18" ht="12.75">
      <c r="A28" s="45">
        <v>5</v>
      </c>
      <c r="B28" s="33" t="s">
        <v>83</v>
      </c>
      <c r="C28" s="36"/>
      <c r="D28" s="36"/>
      <c r="E28" s="77">
        <f t="shared" si="0"/>
        <v>0</v>
      </c>
      <c r="F28" s="63"/>
      <c r="G28" s="63"/>
      <c r="H28" s="63"/>
      <c r="I28" s="63"/>
      <c r="J28" s="63"/>
      <c r="K28" s="63"/>
      <c r="L28" s="81">
        <f t="shared" si="1"/>
        <v>0</v>
      </c>
      <c r="M28" s="63"/>
      <c r="N28" s="63"/>
      <c r="O28" s="63"/>
      <c r="P28" s="63"/>
      <c r="Q28" s="63"/>
      <c r="R28" s="81">
        <f t="shared" si="2"/>
        <v>0</v>
      </c>
    </row>
    <row r="29" spans="1:18" ht="12.75">
      <c r="A29" s="45">
        <v>6</v>
      </c>
      <c r="B29" s="33" t="s">
        <v>84</v>
      </c>
      <c r="C29" s="36"/>
      <c r="D29" s="36"/>
      <c r="E29" s="77">
        <f t="shared" si="0"/>
        <v>0</v>
      </c>
      <c r="F29" s="63"/>
      <c r="G29" s="63"/>
      <c r="H29" s="63"/>
      <c r="I29" s="63"/>
      <c r="J29" s="63"/>
      <c r="K29" s="63"/>
      <c r="L29" s="81">
        <f t="shared" si="1"/>
        <v>0</v>
      </c>
      <c r="M29" s="63"/>
      <c r="N29" s="63"/>
      <c r="O29" s="63"/>
      <c r="P29" s="63"/>
      <c r="Q29" s="63"/>
      <c r="R29" s="81">
        <f t="shared" si="2"/>
        <v>0</v>
      </c>
    </row>
    <row r="30" spans="1:18" ht="12.75">
      <c r="A30" s="45">
        <v>7</v>
      </c>
      <c r="B30" s="33" t="s">
        <v>85</v>
      </c>
      <c r="C30" s="36"/>
      <c r="D30" s="36"/>
      <c r="E30" s="77">
        <f t="shared" si="0"/>
        <v>0</v>
      </c>
      <c r="F30" s="63"/>
      <c r="G30" s="63"/>
      <c r="H30" s="63"/>
      <c r="I30" s="63"/>
      <c r="J30" s="63"/>
      <c r="K30" s="63"/>
      <c r="L30" s="81">
        <f t="shared" si="1"/>
        <v>0</v>
      </c>
      <c r="M30" s="63"/>
      <c r="N30" s="63"/>
      <c r="O30" s="63"/>
      <c r="P30" s="63"/>
      <c r="Q30" s="63"/>
      <c r="R30" s="81">
        <f t="shared" si="2"/>
        <v>0</v>
      </c>
    </row>
    <row r="31" spans="1:18" ht="12.75">
      <c r="A31" s="45">
        <v>8</v>
      </c>
      <c r="B31" s="33" t="s">
        <v>86</v>
      </c>
      <c r="C31" s="36"/>
      <c r="D31" s="36"/>
      <c r="E31" s="77">
        <f t="shared" si="0"/>
        <v>0</v>
      </c>
      <c r="F31" s="63"/>
      <c r="G31" s="63"/>
      <c r="H31" s="63"/>
      <c r="I31" s="63"/>
      <c r="J31" s="63"/>
      <c r="K31" s="63"/>
      <c r="L31" s="81">
        <f t="shared" si="1"/>
        <v>0</v>
      </c>
      <c r="M31" s="63"/>
      <c r="N31" s="63"/>
      <c r="O31" s="63"/>
      <c r="P31" s="63"/>
      <c r="Q31" s="63"/>
      <c r="R31" s="81">
        <f t="shared" si="2"/>
        <v>0</v>
      </c>
    </row>
    <row r="32" spans="1:18" ht="12.75">
      <c r="A32" s="45">
        <v>9</v>
      </c>
      <c r="B32" s="33" t="s">
        <v>87</v>
      </c>
      <c r="C32" s="36"/>
      <c r="D32" s="36"/>
      <c r="E32" s="77">
        <f t="shared" si="0"/>
        <v>0</v>
      </c>
      <c r="F32" s="63"/>
      <c r="G32" s="63"/>
      <c r="H32" s="63"/>
      <c r="I32" s="63"/>
      <c r="J32" s="63"/>
      <c r="K32" s="63"/>
      <c r="L32" s="81">
        <f t="shared" si="1"/>
        <v>0</v>
      </c>
      <c r="M32" s="63"/>
      <c r="N32" s="63"/>
      <c r="O32" s="63"/>
      <c r="P32" s="63"/>
      <c r="Q32" s="63"/>
      <c r="R32" s="81">
        <f t="shared" si="2"/>
        <v>0</v>
      </c>
    </row>
    <row r="33" spans="1:18" ht="12.75">
      <c r="A33" s="45">
        <v>10</v>
      </c>
      <c r="B33" s="33" t="s">
        <v>88</v>
      </c>
      <c r="C33" s="36"/>
      <c r="D33" s="36"/>
      <c r="E33" s="77">
        <f t="shared" si="0"/>
        <v>0</v>
      </c>
      <c r="F33" s="63"/>
      <c r="G33" s="63"/>
      <c r="H33" s="63"/>
      <c r="I33" s="63"/>
      <c r="J33" s="63"/>
      <c r="K33" s="63"/>
      <c r="L33" s="81">
        <f t="shared" si="1"/>
        <v>0</v>
      </c>
      <c r="M33" s="63"/>
      <c r="N33" s="63"/>
      <c r="O33" s="63"/>
      <c r="P33" s="63"/>
      <c r="Q33" s="63"/>
      <c r="R33" s="81">
        <f t="shared" si="2"/>
        <v>0</v>
      </c>
    </row>
    <row r="34" spans="1:18" ht="12.75">
      <c r="A34" s="45">
        <v>11</v>
      </c>
      <c r="B34" s="33" t="s">
        <v>89</v>
      </c>
      <c r="C34" s="36">
        <v>1</v>
      </c>
      <c r="D34" s="36"/>
      <c r="E34" s="77">
        <f t="shared" si="0"/>
        <v>1</v>
      </c>
      <c r="F34" s="63"/>
      <c r="G34" s="63"/>
      <c r="H34" s="63"/>
      <c r="I34" s="63"/>
      <c r="J34" s="63">
        <v>2</v>
      </c>
      <c r="K34" s="63"/>
      <c r="L34" s="81">
        <f t="shared" si="1"/>
        <v>2</v>
      </c>
      <c r="M34" s="63"/>
      <c r="N34" s="63"/>
      <c r="O34" s="63"/>
      <c r="P34" s="63"/>
      <c r="Q34" s="63"/>
      <c r="R34" s="81">
        <f t="shared" si="2"/>
        <v>0</v>
      </c>
    </row>
    <row r="35" spans="1:18" ht="12.75">
      <c r="A35" s="45">
        <v>12</v>
      </c>
      <c r="B35" s="33" t="s">
        <v>90</v>
      </c>
      <c r="C35" s="36"/>
      <c r="D35" s="36"/>
      <c r="E35" s="77">
        <f t="shared" si="0"/>
        <v>0</v>
      </c>
      <c r="F35" s="63"/>
      <c r="G35" s="63"/>
      <c r="H35" s="63"/>
      <c r="I35" s="63"/>
      <c r="J35" s="63"/>
      <c r="K35" s="63"/>
      <c r="L35" s="81">
        <f t="shared" si="1"/>
        <v>0</v>
      </c>
      <c r="M35" s="63"/>
      <c r="N35" s="63"/>
      <c r="O35" s="63"/>
      <c r="P35" s="63"/>
      <c r="Q35" s="63"/>
      <c r="R35" s="81">
        <f t="shared" si="2"/>
        <v>0</v>
      </c>
    </row>
    <row r="36" spans="1:18" ht="25.5">
      <c r="A36" s="46"/>
      <c r="B36" s="46" t="s">
        <v>44</v>
      </c>
      <c r="C36" s="56">
        <f>SUM(C24:C35)</f>
        <v>1</v>
      </c>
      <c r="D36" s="56"/>
      <c r="E36" s="77">
        <f t="shared" si="0"/>
        <v>1</v>
      </c>
      <c r="F36" s="64">
        <f aca="true" t="shared" si="4" ref="F36:K36">SUM(F24:F35)</f>
        <v>0</v>
      </c>
      <c r="G36" s="64">
        <f t="shared" si="4"/>
        <v>0</v>
      </c>
      <c r="H36" s="64">
        <f t="shared" si="4"/>
        <v>0</v>
      </c>
      <c r="I36" s="64">
        <f t="shared" si="4"/>
        <v>0</v>
      </c>
      <c r="J36" s="64">
        <f t="shared" si="4"/>
        <v>2</v>
      </c>
      <c r="K36" s="64">
        <f t="shared" si="4"/>
        <v>0</v>
      </c>
      <c r="L36" s="81">
        <f t="shared" si="1"/>
        <v>2</v>
      </c>
      <c r="M36" s="64">
        <f>SUM(M24:M35)</f>
        <v>0</v>
      </c>
      <c r="N36" s="64">
        <f>SUM(N24:N35)</f>
        <v>0</v>
      </c>
      <c r="O36" s="64">
        <f>SUM(O24:O35)</f>
        <v>0</v>
      </c>
      <c r="P36" s="64">
        <f>SUM(P24:P35)</f>
        <v>0</v>
      </c>
      <c r="Q36" s="64">
        <f>SUM(Q24:Q35)</f>
        <v>0</v>
      </c>
      <c r="R36" s="81">
        <f t="shared" si="2"/>
        <v>0</v>
      </c>
    </row>
    <row r="37" spans="1:18" ht="12.75">
      <c r="A37" s="52"/>
      <c r="B37" s="52" t="s">
        <v>45</v>
      </c>
      <c r="C37" s="54">
        <f>C36+C23</f>
        <v>5</v>
      </c>
      <c r="D37" s="54"/>
      <c r="E37" s="77">
        <f t="shared" si="0"/>
        <v>5</v>
      </c>
      <c r="F37" s="65">
        <f aca="true" t="shared" si="5" ref="F37:K37">F23+F36</f>
        <v>0</v>
      </c>
      <c r="G37" s="65">
        <f t="shared" si="5"/>
        <v>0</v>
      </c>
      <c r="H37" s="65">
        <f t="shared" si="5"/>
        <v>1</v>
      </c>
      <c r="I37" s="65">
        <f t="shared" si="5"/>
        <v>0</v>
      </c>
      <c r="J37" s="65">
        <f t="shared" si="5"/>
        <v>3</v>
      </c>
      <c r="K37" s="65">
        <f t="shared" si="5"/>
        <v>0</v>
      </c>
      <c r="L37" s="81">
        <f t="shared" si="1"/>
        <v>4</v>
      </c>
      <c r="M37" s="65">
        <f>M23+M36</f>
        <v>0</v>
      </c>
      <c r="N37" s="65">
        <f>N23+N36</f>
        <v>1</v>
      </c>
      <c r="O37" s="65">
        <f>O23+O36</f>
        <v>0</v>
      </c>
      <c r="P37" s="65">
        <f>P23+P36</f>
        <v>0</v>
      </c>
      <c r="Q37" s="65">
        <f>Q23+Q36</f>
        <v>0</v>
      </c>
      <c r="R37" s="81">
        <f t="shared" si="2"/>
        <v>1</v>
      </c>
    </row>
    <row r="38" spans="1:18" ht="12.75">
      <c r="A38" s="45">
        <v>1</v>
      </c>
      <c r="B38" s="33" t="s">
        <v>91</v>
      </c>
      <c r="C38" s="36"/>
      <c r="D38" s="36"/>
      <c r="E38" s="77">
        <f t="shared" si="0"/>
        <v>0</v>
      </c>
      <c r="F38" s="63"/>
      <c r="G38" s="63"/>
      <c r="H38" s="63"/>
      <c r="I38" s="63"/>
      <c r="J38" s="63"/>
      <c r="K38" s="63"/>
      <c r="L38" s="81">
        <f t="shared" si="1"/>
        <v>0</v>
      </c>
      <c r="M38" s="63"/>
      <c r="N38" s="63"/>
      <c r="O38" s="63"/>
      <c r="P38" s="63"/>
      <c r="Q38" s="63"/>
      <c r="R38" s="81">
        <f t="shared" si="2"/>
        <v>0</v>
      </c>
    </row>
    <row r="39" spans="1:18" ht="12.75">
      <c r="A39" s="45">
        <v>2</v>
      </c>
      <c r="B39" s="33" t="s">
        <v>92</v>
      </c>
      <c r="C39" s="36"/>
      <c r="D39" s="36"/>
      <c r="E39" s="77">
        <f t="shared" si="0"/>
        <v>0</v>
      </c>
      <c r="F39" s="63"/>
      <c r="G39" s="63"/>
      <c r="H39" s="63"/>
      <c r="I39" s="63"/>
      <c r="J39" s="63"/>
      <c r="K39" s="63"/>
      <c r="L39" s="81">
        <f t="shared" si="1"/>
        <v>0</v>
      </c>
      <c r="M39" s="63"/>
      <c r="N39" s="63"/>
      <c r="O39" s="63"/>
      <c r="P39" s="63"/>
      <c r="Q39" s="63"/>
      <c r="R39" s="81">
        <f t="shared" si="2"/>
        <v>0</v>
      </c>
    </row>
    <row r="40" spans="1:18" ht="12.75">
      <c r="A40" s="45">
        <v>3</v>
      </c>
      <c r="B40" s="33" t="s">
        <v>93</v>
      </c>
      <c r="C40" s="36"/>
      <c r="D40" s="36"/>
      <c r="E40" s="77">
        <f t="shared" si="0"/>
        <v>0</v>
      </c>
      <c r="F40" s="63"/>
      <c r="G40" s="63"/>
      <c r="H40" s="63"/>
      <c r="I40" s="63"/>
      <c r="J40" s="63"/>
      <c r="K40" s="63"/>
      <c r="L40" s="81">
        <f t="shared" si="1"/>
        <v>0</v>
      </c>
      <c r="M40" s="63"/>
      <c r="N40" s="63"/>
      <c r="O40" s="63"/>
      <c r="P40" s="63"/>
      <c r="Q40" s="63"/>
      <c r="R40" s="81">
        <f t="shared" si="2"/>
        <v>0</v>
      </c>
    </row>
    <row r="41" spans="1:18" ht="12.75">
      <c r="A41" s="45">
        <v>4</v>
      </c>
      <c r="B41" s="33" t="s">
        <v>94</v>
      </c>
      <c r="C41" s="36"/>
      <c r="D41" s="36"/>
      <c r="E41" s="77">
        <f t="shared" si="0"/>
        <v>0</v>
      </c>
      <c r="F41" s="63"/>
      <c r="G41" s="63"/>
      <c r="H41" s="63"/>
      <c r="I41" s="63"/>
      <c r="J41" s="63"/>
      <c r="K41" s="63"/>
      <c r="L41" s="81">
        <f t="shared" si="1"/>
        <v>0</v>
      </c>
      <c r="M41" s="63"/>
      <c r="N41" s="63"/>
      <c r="O41" s="63"/>
      <c r="P41" s="63"/>
      <c r="Q41" s="63"/>
      <c r="R41" s="81">
        <f t="shared" si="2"/>
        <v>0</v>
      </c>
    </row>
    <row r="42" spans="1:18" ht="12.75">
      <c r="A42" s="45">
        <v>5</v>
      </c>
      <c r="B42" s="33" t="s">
        <v>95</v>
      </c>
      <c r="C42" s="36"/>
      <c r="D42" s="36"/>
      <c r="E42" s="77">
        <f t="shared" si="0"/>
        <v>0</v>
      </c>
      <c r="F42" s="63"/>
      <c r="G42" s="63"/>
      <c r="H42" s="63"/>
      <c r="I42" s="63"/>
      <c r="J42" s="63"/>
      <c r="K42" s="63"/>
      <c r="L42" s="81">
        <f t="shared" si="1"/>
        <v>0</v>
      </c>
      <c r="M42" s="63"/>
      <c r="N42" s="63"/>
      <c r="O42" s="63"/>
      <c r="P42" s="63"/>
      <c r="Q42" s="63"/>
      <c r="R42" s="81">
        <f t="shared" si="2"/>
        <v>0</v>
      </c>
    </row>
    <row r="43" spans="1:18" ht="12.75">
      <c r="A43" s="45">
        <v>6</v>
      </c>
      <c r="B43" s="33" t="s">
        <v>36</v>
      </c>
      <c r="C43" s="36"/>
      <c r="D43" s="36"/>
      <c r="E43" s="77">
        <f t="shared" si="0"/>
        <v>0</v>
      </c>
      <c r="F43" s="63"/>
      <c r="G43" s="63"/>
      <c r="H43" s="63"/>
      <c r="I43" s="63"/>
      <c r="J43" s="63"/>
      <c r="K43" s="63"/>
      <c r="L43" s="81">
        <f t="shared" si="1"/>
        <v>0</v>
      </c>
      <c r="M43" s="63"/>
      <c r="N43" s="63"/>
      <c r="O43" s="63"/>
      <c r="P43" s="63"/>
      <c r="Q43" s="63"/>
      <c r="R43" s="81">
        <f t="shared" si="2"/>
        <v>0</v>
      </c>
    </row>
    <row r="44" spans="1:18" ht="12.75">
      <c r="A44" s="45">
        <v>7</v>
      </c>
      <c r="B44" s="33" t="s">
        <v>35</v>
      </c>
      <c r="C44" s="36"/>
      <c r="D44" s="36"/>
      <c r="E44" s="77">
        <f t="shared" si="0"/>
        <v>0</v>
      </c>
      <c r="F44" s="63"/>
      <c r="G44" s="63"/>
      <c r="H44" s="63"/>
      <c r="I44" s="63"/>
      <c r="J44" s="63"/>
      <c r="K44" s="63"/>
      <c r="L44" s="81">
        <f t="shared" si="1"/>
        <v>0</v>
      </c>
      <c r="M44" s="63"/>
      <c r="N44" s="63"/>
      <c r="O44" s="63"/>
      <c r="P44" s="63"/>
      <c r="Q44" s="63"/>
      <c r="R44" s="81">
        <f t="shared" si="2"/>
        <v>0</v>
      </c>
    </row>
    <row r="45" spans="1:18" ht="12.75">
      <c r="A45" s="45">
        <v>8</v>
      </c>
      <c r="B45" s="33" t="s">
        <v>96</v>
      </c>
      <c r="C45" s="36"/>
      <c r="D45" s="36"/>
      <c r="E45" s="77">
        <f t="shared" si="0"/>
        <v>0</v>
      </c>
      <c r="F45" s="63"/>
      <c r="G45" s="63"/>
      <c r="H45" s="63"/>
      <c r="I45" s="63"/>
      <c r="J45" s="63"/>
      <c r="K45" s="63"/>
      <c r="L45" s="81">
        <f t="shared" si="1"/>
        <v>0</v>
      </c>
      <c r="M45" s="63"/>
      <c r="N45" s="63"/>
      <c r="O45" s="63"/>
      <c r="P45" s="63"/>
      <c r="Q45" s="63"/>
      <c r="R45" s="81">
        <f t="shared" si="2"/>
        <v>0</v>
      </c>
    </row>
    <row r="46" spans="1:18" ht="12.75">
      <c r="A46" s="46"/>
      <c r="B46" s="46" t="s">
        <v>40</v>
      </c>
      <c r="C46" s="46">
        <f>SUM(C41:C45)</f>
        <v>0</v>
      </c>
      <c r="D46" s="46"/>
      <c r="E46" s="77">
        <f t="shared" si="0"/>
        <v>0</v>
      </c>
      <c r="F46" s="64">
        <f aca="true" t="shared" si="6" ref="F46:K46">SUM(F38:F45)</f>
        <v>0</v>
      </c>
      <c r="G46" s="64">
        <f t="shared" si="6"/>
        <v>0</v>
      </c>
      <c r="H46" s="64">
        <f t="shared" si="6"/>
        <v>0</v>
      </c>
      <c r="I46" s="64">
        <f t="shared" si="6"/>
        <v>0</v>
      </c>
      <c r="J46" s="64">
        <f t="shared" si="6"/>
        <v>0</v>
      </c>
      <c r="K46" s="64">
        <f t="shared" si="6"/>
        <v>0</v>
      </c>
      <c r="L46" s="81">
        <f t="shared" si="1"/>
        <v>0</v>
      </c>
      <c r="M46" s="64">
        <f>SUM(M38:M45)</f>
        <v>0</v>
      </c>
      <c r="N46" s="64">
        <f>SUM(N38:N45)</f>
        <v>0</v>
      </c>
      <c r="O46" s="64">
        <f>SUM(O38:O45)</f>
        <v>0</v>
      </c>
      <c r="P46" s="64">
        <f>SUM(P38:P45)</f>
        <v>0</v>
      </c>
      <c r="Q46" s="64">
        <f>SUM(Q38:Q45)</f>
        <v>0</v>
      </c>
      <c r="R46" s="81">
        <f t="shared" si="2"/>
        <v>0</v>
      </c>
    </row>
    <row r="47" spans="1:18" ht="12.75">
      <c r="A47" s="49"/>
      <c r="B47" s="49" t="s">
        <v>46</v>
      </c>
      <c r="C47" s="49">
        <f>C46+C37</f>
        <v>5</v>
      </c>
      <c r="D47" s="49"/>
      <c r="E47" s="77">
        <f t="shared" si="0"/>
        <v>5</v>
      </c>
      <c r="F47" s="66">
        <f aca="true" t="shared" si="7" ref="F47:K47">F37+F46</f>
        <v>0</v>
      </c>
      <c r="G47" s="66">
        <f t="shared" si="7"/>
        <v>0</v>
      </c>
      <c r="H47" s="66">
        <f t="shared" si="7"/>
        <v>1</v>
      </c>
      <c r="I47" s="66">
        <f t="shared" si="7"/>
        <v>0</v>
      </c>
      <c r="J47" s="66">
        <f t="shared" si="7"/>
        <v>3</v>
      </c>
      <c r="K47" s="66">
        <f t="shared" si="7"/>
        <v>0</v>
      </c>
      <c r="L47" s="81">
        <f t="shared" si="1"/>
        <v>4</v>
      </c>
      <c r="M47" s="66">
        <f>M37+M46</f>
        <v>0</v>
      </c>
      <c r="N47" s="66">
        <f>N37+N46</f>
        <v>1</v>
      </c>
      <c r="O47" s="66">
        <f>O37+O46</f>
        <v>0</v>
      </c>
      <c r="P47" s="66">
        <f>P37+P46</f>
        <v>0</v>
      </c>
      <c r="Q47" s="66">
        <f>Q37+Q46</f>
        <v>0</v>
      </c>
      <c r="R47" s="81">
        <f t="shared" si="2"/>
        <v>1</v>
      </c>
    </row>
    <row r="48" spans="1:18" ht="12.75">
      <c r="A48" s="16"/>
      <c r="B48" s="1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16"/>
      <c r="B49" s="1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16"/>
      <c r="B50" s="1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36" ht="12.75">
      <c r="A51" s="9"/>
      <c r="B51" s="18" t="s">
        <v>41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9"/>
      <c r="B52" s="19" t="s">
        <v>42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2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s="1" customFormat="1" ht="12.75">
      <c r="A55" s="22"/>
      <c r="B55" s="23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12.75">
      <c r="A56" s="20"/>
      <c r="B56" s="2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</sheetData>
  <sheetProtection/>
  <mergeCells count="6">
    <mergeCell ref="A1:A3"/>
    <mergeCell ref="B1:B3"/>
    <mergeCell ref="C1:R1"/>
    <mergeCell ref="C2:E2"/>
    <mergeCell ref="F2:L2"/>
    <mergeCell ref="M2:R2"/>
  </mergeCells>
  <printOptions/>
  <pageMargins left="0.2755905511811024" right="0.35433070866141736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"/>
  <sheetViews>
    <sheetView zoomScale="115" zoomScaleNormal="115" zoomScalePageLayoutView="0" workbookViewId="0" topLeftCell="A1">
      <pane xSplit="3" ySplit="3" topLeftCell="D7" activePane="bottomRight" state="frozen"/>
      <selection pane="topLeft" activeCell="A1" sqref="A1"/>
      <selection pane="topRight" activeCell="C1" sqref="C1"/>
      <selection pane="bottomLeft" activeCell="F4" sqref="F4"/>
      <selection pane="bottomRight" activeCell="D1" sqref="D1:V1"/>
    </sheetView>
  </sheetViews>
  <sheetFormatPr defaultColWidth="9.00390625" defaultRowHeight="12.75"/>
  <cols>
    <col min="1" max="1" width="4.625" style="7" customWidth="1"/>
    <col min="2" max="2" width="27.25390625" style="7" customWidth="1"/>
    <col min="3" max="3" width="7.00390625" style="25" customWidth="1"/>
    <col min="4" max="11" width="4.625" style="6" customWidth="1"/>
    <col min="12" max="15" width="6.25390625" style="6" customWidth="1"/>
    <col min="16" max="16" width="4.625" style="6" customWidth="1"/>
    <col min="17" max="21" width="6.00390625" style="6" customWidth="1"/>
    <col min="22" max="22" width="4.625" style="6" customWidth="1"/>
  </cols>
  <sheetData>
    <row r="1" spans="1:22" ht="38.25" customHeight="1">
      <c r="A1" s="98" t="s">
        <v>29</v>
      </c>
      <c r="B1" s="98" t="s">
        <v>49</v>
      </c>
      <c r="C1" s="106" t="s">
        <v>34</v>
      </c>
      <c r="D1" s="99" t="s">
        <v>137</v>
      </c>
      <c r="E1" s="100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7"/>
    </row>
    <row r="2" spans="1:22" ht="38.25" customHeight="1">
      <c r="A2" s="98"/>
      <c r="B2" s="98"/>
      <c r="C2" s="106"/>
      <c r="D2" s="102" t="s">
        <v>101</v>
      </c>
      <c r="E2" s="103"/>
      <c r="F2" s="103"/>
      <c r="G2" s="108"/>
      <c r="H2" s="109" t="s">
        <v>111</v>
      </c>
      <c r="I2" s="103"/>
      <c r="J2" s="103"/>
      <c r="K2" s="103"/>
      <c r="L2" s="103"/>
      <c r="M2" s="103"/>
      <c r="N2" s="103"/>
      <c r="O2" s="108"/>
      <c r="P2" s="109" t="s">
        <v>117</v>
      </c>
      <c r="Q2" s="103"/>
      <c r="R2" s="103"/>
      <c r="S2" s="103"/>
      <c r="T2" s="103"/>
      <c r="U2" s="103"/>
      <c r="V2" s="108"/>
    </row>
    <row r="3" spans="1:22" s="3" customFormat="1" ht="95.25" customHeight="1">
      <c r="A3" s="98"/>
      <c r="B3" s="98"/>
      <c r="C3" s="106"/>
      <c r="D3" s="34" t="s">
        <v>102</v>
      </c>
      <c r="E3" s="34" t="s">
        <v>118</v>
      </c>
      <c r="F3" s="34" t="s">
        <v>103</v>
      </c>
      <c r="G3" s="32" t="s">
        <v>31</v>
      </c>
      <c r="H3" s="32" t="s">
        <v>107</v>
      </c>
      <c r="I3" s="32" t="s">
        <v>108</v>
      </c>
      <c r="J3" s="32" t="s">
        <v>104</v>
      </c>
      <c r="K3" s="32" t="s">
        <v>109</v>
      </c>
      <c r="L3" s="32" t="s">
        <v>110</v>
      </c>
      <c r="M3" s="32" t="s">
        <v>105</v>
      </c>
      <c r="N3" s="32" t="s">
        <v>103</v>
      </c>
      <c r="O3" s="32" t="s">
        <v>31</v>
      </c>
      <c r="P3" s="32" t="s">
        <v>112</v>
      </c>
      <c r="Q3" s="32" t="s">
        <v>113</v>
      </c>
      <c r="R3" s="32" t="s">
        <v>114</v>
      </c>
      <c r="S3" s="32" t="s">
        <v>115</v>
      </c>
      <c r="T3" s="32" t="s">
        <v>116</v>
      </c>
      <c r="U3" s="32" t="s">
        <v>103</v>
      </c>
      <c r="V3" s="32" t="s">
        <v>31</v>
      </c>
    </row>
    <row r="4" spans="1:22" ht="12.75">
      <c r="A4" s="45">
        <v>1</v>
      </c>
      <c r="B4" s="33" t="s">
        <v>60</v>
      </c>
      <c r="C4" s="35">
        <v>34</v>
      </c>
      <c r="D4" s="36">
        <v>1</v>
      </c>
      <c r="E4" s="36"/>
      <c r="F4" s="36">
        <f>D4+E4</f>
        <v>1</v>
      </c>
      <c r="G4" s="37">
        <f>F4/C4</f>
        <v>0.029411764705882353</v>
      </c>
      <c r="H4" s="63"/>
      <c r="I4" s="63"/>
      <c r="J4" s="63"/>
      <c r="K4" s="63"/>
      <c r="L4" s="63"/>
      <c r="M4" s="63"/>
      <c r="N4" s="63">
        <f>H4+I4+J4+K4+L4+M4</f>
        <v>0</v>
      </c>
      <c r="O4" s="37">
        <f>N4/C4</f>
        <v>0</v>
      </c>
      <c r="P4" s="63"/>
      <c r="Q4" s="63"/>
      <c r="R4" s="63"/>
      <c r="S4" s="63"/>
      <c r="T4" s="63"/>
      <c r="U4" s="63">
        <f>P4+Q4+R4+S4+T4</f>
        <v>0</v>
      </c>
      <c r="V4" s="37">
        <f>U4/C4</f>
        <v>0</v>
      </c>
    </row>
    <row r="5" spans="1:22" ht="12.75">
      <c r="A5" s="45">
        <v>2</v>
      </c>
      <c r="B5" s="33" t="s">
        <v>61</v>
      </c>
      <c r="C5" s="35">
        <v>27</v>
      </c>
      <c r="D5" s="36"/>
      <c r="E5" s="36"/>
      <c r="F5" s="36">
        <f aca="true" t="shared" si="0" ref="F5:F47">D5+E5</f>
        <v>0</v>
      </c>
      <c r="G5" s="37">
        <f aca="true" t="shared" si="1" ref="G5:G47">F5/C5</f>
        <v>0</v>
      </c>
      <c r="H5" s="63"/>
      <c r="I5" s="63"/>
      <c r="J5" s="63"/>
      <c r="K5" s="63"/>
      <c r="L5" s="63">
        <v>1</v>
      </c>
      <c r="M5" s="63"/>
      <c r="N5" s="63">
        <f aca="true" t="shared" si="2" ref="N5:N47">H5+I5+J5+K5+L5+M5</f>
        <v>1</v>
      </c>
      <c r="O5" s="37">
        <f aca="true" t="shared" si="3" ref="O5:O47">N5/C5</f>
        <v>0.037037037037037035</v>
      </c>
      <c r="P5" s="63"/>
      <c r="Q5" s="63"/>
      <c r="R5" s="63"/>
      <c r="S5" s="63"/>
      <c r="T5" s="63">
        <v>1</v>
      </c>
      <c r="U5" s="63">
        <f aca="true" t="shared" si="4" ref="U5:U47">P5+Q5+R5+S5+T5</f>
        <v>1</v>
      </c>
      <c r="V5" s="37">
        <f aca="true" t="shared" si="5" ref="V5:V47">U5/C5</f>
        <v>0.037037037037037035</v>
      </c>
    </row>
    <row r="6" spans="1:22" ht="12.75">
      <c r="A6" s="45">
        <v>3</v>
      </c>
      <c r="B6" s="33" t="s">
        <v>62</v>
      </c>
      <c r="C6" s="35">
        <v>38</v>
      </c>
      <c r="D6" s="36"/>
      <c r="E6" s="36">
        <v>1</v>
      </c>
      <c r="F6" s="36">
        <f t="shared" si="0"/>
        <v>1</v>
      </c>
      <c r="G6" s="37">
        <f t="shared" si="1"/>
        <v>0.02631578947368421</v>
      </c>
      <c r="H6" s="63"/>
      <c r="I6" s="63"/>
      <c r="J6" s="63"/>
      <c r="K6" s="63"/>
      <c r="L6" s="63"/>
      <c r="M6" s="63"/>
      <c r="N6" s="63">
        <f t="shared" si="2"/>
        <v>0</v>
      </c>
      <c r="O6" s="37">
        <f t="shared" si="3"/>
        <v>0</v>
      </c>
      <c r="P6" s="63"/>
      <c r="Q6" s="63"/>
      <c r="R6" s="63"/>
      <c r="S6" s="63"/>
      <c r="T6" s="63"/>
      <c r="U6" s="63">
        <f t="shared" si="4"/>
        <v>0</v>
      </c>
      <c r="V6" s="37">
        <f t="shared" si="5"/>
        <v>0</v>
      </c>
    </row>
    <row r="7" spans="1:22" ht="12.75">
      <c r="A7" s="45">
        <v>4</v>
      </c>
      <c r="B7" s="33" t="s">
        <v>63</v>
      </c>
      <c r="C7" s="35">
        <v>16</v>
      </c>
      <c r="D7" s="36">
        <v>1</v>
      </c>
      <c r="E7" s="36"/>
      <c r="F7" s="36">
        <f t="shared" si="0"/>
        <v>1</v>
      </c>
      <c r="G7" s="37">
        <f t="shared" si="1"/>
        <v>0.0625</v>
      </c>
      <c r="H7" s="63"/>
      <c r="I7" s="63"/>
      <c r="J7" s="63"/>
      <c r="K7" s="63"/>
      <c r="L7" s="63"/>
      <c r="M7" s="63"/>
      <c r="N7" s="63">
        <f t="shared" si="2"/>
        <v>0</v>
      </c>
      <c r="O7" s="37">
        <f t="shared" si="3"/>
        <v>0</v>
      </c>
      <c r="P7" s="63"/>
      <c r="Q7" s="63"/>
      <c r="R7" s="63"/>
      <c r="S7" s="63"/>
      <c r="T7" s="63"/>
      <c r="U7" s="63">
        <f t="shared" si="4"/>
        <v>0</v>
      </c>
      <c r="V7" s="37">
        <f t="shared" si="5"/>
        <v>0</v>
      </c>
    </row>
    <row r="8" spans="1:22" ht="12.75">
      <c r="A8" s="45">
        <v>5</v>
      </c>
      <c r="B8" s="33" t="s">
        <v>64</v>
      </c>
      <c r="C8" s="35">
        <v>15</v>
      </c>
      <c r="D8" s="36"/>
      <c r="E8" s="36"/>
      <c r="F8" s="36">
        <f t="shared" si="0"/>
        <v>0</v>
      </c>
      <c r="G8" s="37">
        <f t="shared" si="1"/>
        <v>0</v>
      </c>
      <c r="H8" s="63"/>
      <c r="I8" s="63"/>
      <c r="J8" s="63"/>
      <c r="K8" s="63"/>
      <c r="L8" s="63"/>
      <c r="M8" s="63"/>
      <c r="N8" s="63">
        <f t="shared" si="2"/>
        <v>0</v>
      </c>
      <c r="O8" s="37">
        <f t="shared" si="3"/>
        <v>0</v>
      </c>
      <c r="P8" s="63"/>
      <c r="Q8" s="63"/>
      <c r="R8" s="63"/>
      <c r="S8" s="63"/>
      <c r="T8" s="63"/>
      <c r="U8" s="63">
        <f t="shared" si="4"/>
        <v>0</v>
      </c>
      <c r="V8" s="37">
        <f t="shared" si="5"/>
        <v>0</v>
      </c>
    </row>
    <row r="9" spans="1:22" ht="12.75">
      <c r="A9" s="45">
        <v>6</v>
      </c>
      <c r="B9" s="33" t="s">
        <v>65</v>
      </c>
      <c r="C9" s="35">
        <v>14</v>
      </c>
      <c r="D9" s="36">
        <v>1</v>
      </c>
      <c r="E9" s="36"/>
      <c r="F9" s="36">
        <f t="shared" si="0"/>
        <v>1</v>
      </c>
      <c r="G9" s="37">
        <f t="shared" si="1"/>
        <v>0.07142857142857142</v>
      </c>
      <c r="H9" s="63"/>
      <c r="I9" s="63"/>
      <c r="J9" s="63"/>
      <c r="K9" s="63"/>
      <c r="L9" s="63"/>
      <c r="M9" s="63"/>
      <c r="N9" s="63">
        <f t="shared" si="2"/>
        <v>0</v>
      </c>
      <c r="O9" s="37">
        <f t="shared" si="3"/>
        <v>0</v>
      </c>
      <c r="P9" s="63"/>
      <c r="Q9" s="63"/>
      <c r="R9" s="63"/>
      <c r="S9" s="63"/>
      <c r="T9" s="63"/>
      <c r="U9" s="63">
        <f t="shared" si="4"/>
        <v>0</v>
      </c>
      <c r="V9" s="37">
        <f t="shared" si="5"/>
        <v>0</v>
      </c>
    </row>
    <row r="10" spans="1:22" ht="12.75">
      <c r="A10" s="45">
        <v>7</v>
      </c>
      <c r="B10" s="33" t="s">
        <v>66</v>
      </c>
      <c r="C10" s="35">
        <v>25</v>
      </c>
      <c r="D10" s="36">
        <v>1</v>
      </c>
      <c r="E10" s="36"/>
      <c r="F10" s="36">
        <f t="shared" si="0"/>
        <v>1</v>
      </c>
      <c r="G10" s="37">
        <f t="shared" si="1"/>
        <v>0.04</v>
      </c>
      <c r="H10" s="63"/>
      <c r="I10" s="63"/>
      <c r="J10" s="63"/>
      <c r="K10" s="63"/>
      <c r="L10" s="63"/>
      <c r="M10" s="63"/>
      <c r="N10" s="63">
        <f t="shared" si="2"/>
        <v>0</v>
      </c>
      <c r="O10" s="37">
        <f t="shared" si="3"/>
        <v>0</v>
      </c>
      <c r="P10" s="63"/>
      <c r="Q10" s="63"/>
      <c r="R10" s="63"/>
      <c r="S10" s="63"/>
      <c r="T10" s="63">
        <v>3</v>
      </c>
      <c r="U10" s="63">
        <f t="shared" si="4"/>
        <v>3</v>
      </c>
      <c r="V10" s="37">
        <f t="shared" si="5"/>
        <v>0.12</v>
      </c>
    </row>
    <row r="11" spans="1:22" ht="12.75">
      <c r="A11" s="45">
        <v>8</v>
      </c>
      <c r="B11" s="33" t="s">
        <v>67</v>
      </c>
      <c r="C11" s="35">
        <v>30</v>
      </c>
      <c r="D11" s="36"/>
      <c r="E11" s="36"/>
      <c r="F11" s="36">
        <f t="shared" si="0"/>
        <v>0</v>
      </c>
      <c r="G11" s="37">
        <f t="shared" si="1"/>
        <v>0</v>
      </c>
      <c r="H11" s="63"/>
      <c r="I11" s="63"/>
      <c r="J11" s="63"/>
      <c r="K11" s="63"/>
      <c r="L11" s="63">
        <v>4</v>
      </c>
      <c r="M11" s="63"/>
      <c r="N11" s="63">
        <f t="shared" si="2"/>
        <v>4</v>
      </c>
      <c r="O11" s="37">
        <f t="shared" si="3"/>
        <v>0.13333333333333333</v>
      </c>
      <c r="P11" s="63"/>
      <c r="Q11" s="63"/>
      <c r="R11" s="63"/>
      <c r="S11" s="63"/>
      <c r="T11" s="63"/>
      <c r="U11" s="63">
        <f t="shared" si="4"/>
        <v>0</v>
      </c>
      <c r="V11" s="37">
        <f t="shared" si="5"/>
        <v>0</v>
      </c>
    </row>
    <row r="12" spans="1:22" ht="12.75">
      <c r="A12" s="45">
        <v>9</v>
      </c>
      <c r="B12" s="33" t="s">
        <v>68</v>
      </c>
      <c r="C12" s="35">
        <v>16</v>
      </c>
      <c r="D12" s="36"/>
      <c r="E12" s="36"/>
      <c r="F12" s="36">
        <f t="shared" si="0"/>
        <v>0</v>
      </c>
      <c r="G12" s="37">
        <f t="shared" si="1"/>
        <v>0</v>
      </c>
      <c r="H12" s="63"/>
      <c r="I12" s="63"/>
      <c r="J12" s="63"/>
      <c r="K12" s="63"/>
      <c r="L12" s="63"/>
      <c r="M12" s="63"/>
      <c r="N12" s="63">
        <f t="shared" si="2"/>
        <v>0</v>
      </c>
      <c r="O12" s="37">
        <f t="shared" si="3"/>
        <v>0</v>
      </c>
      <c r="P12" s="63"/>
      <c r="Q12" s="63"/>
      <c r="R12" s="63"/>
      <c r="S12" s="63"/>
      <c r="T12" s="63"/>
      <c r="U12" s="63">
        <f t="shared" si="4"/>
        <v>0</v>
      </c>
      <c r="V12" s="37">
        <f t="shared" si="5"/>
        <v>0</v>
      </c>
    </row>
    <row r="13" spans="1:22" ht="12.75">
      <c r="A13" s="45">
        <v>10</v>
      </c>
      <c r="B13" s="33" t="s">
        <v>69</v>
      </c>
      <c r="C13" s="35">
        <v>32</v>
      </c>
      <c r="D13" s="36"/>
      <c r="E13" s="36"/>
      <c r="F13" s="36">
        <f t="shared" si="0"/>
        <v>0</v>
      </c>
      <c r="G13" s="37">
        <f t="shared" si="1"/>
        <v>0</v>
      </c>
      <c r="H13" s="63"/>
      <c r="I13" s="63"/>
      <c r="J13" s="63"/>
      <c r="K13" s="63"/>
      <c r="L13" s="63">
        <v>1</v>
      </c>
      <c r="M13" s="63"/>
      <c r="N13" s="63">
        <f t="shared" si="2"/>
        <v>1</v>
      </c>
      <c r="O13" s="37">
        <f t="shared" si="3"/>
        <v>0.03125</v>
      </c>
      <c r="P13" s="63"/>
      <c r="Q13" s="63"/>
      <c r="R13" s="63"/>
      <c r="S13" s="63"/>
      <c r="T13" s="63"/>
      <c r="U13" s="63">
        <f t="shared" si="4"/>
        <v>0</v>
      </c>
      <c r="V13" s="37">
        <f t="shared" si="5"/>
        <v>0</v>
      </c>
    </row>
    <row r="14" spans="1:22" ht="12.75">
      <c r="A14" s="45">
        <v>11</v>
      </c>
      <c r="B14" s="33" t="s">
        <v>70</v>
      </c>
      <c r="C14" s="35">
        <v>22</v>
      </c>
      <c r="D14" s="36"/>
      <c r="E14" s="36"/>
      <c r="F14" s="36">
        <f t="shared" si="0"/>
        <v>0</v>
      </c>
      <c r="G14" s="37">
        <f t="shared" si="1"/>
        <v>0</v>
      </c>
      <c r="H14" s="63"/>
      <c r="I14" s="63"/>
      <c r="J14" s="63"/>
      <c r="K14" s="63"/>
      <c r="L14" s="63">
        <v>1</v>
      </c>
      <c r="M14" s="63"/>
      <c r="N14" s="63">
        <f t="shared" si="2"/>
        <v>1</v>
      </c>
      <c r="O14" s="37">
        <f t="shared" si="3"/>
        <v>0.045454545454545456</v>
      </c>
      <c r="P14" s="63"/>
      <c r="Q14" s="63"/>
      <c r="R14" s="63"/>
      <c r="S14" s="63"/>
      <c r="T14" s="63"/>
      <c r="U14" s="63">
        <f t="shared" si="4"/>
        <v>0</v>
      </c>
      <c r="V14" s="37">
        <f t="shared" si="5"/>
        <v>0</v>
      </c>
    </row>
    <row r="15" spans="1:22" ht="12.75">
      <c r="A15" s="45">
        <v>12</v>
      </c>
      <c r="B15" s="33" t="s">
        <v>71</v>
      </c>
      <c r="C15" s="35">
        <v>21</v>
      </c>
      <c r="D15" s="36"/>
      <c r="E15" s="36"/>
      <c r="F15" s="36">
        <f t="shared" si="0"/>
        <v>0</v>
      </c>
      <c r="G15" s="37">
        <f t="shared" si="1"/>
        <v>0</v>
      </c>
      <c r="H15" s="63"/>
      <c r="I15" s="63"/>
      <c r="J15" s="63"/>
      <c r="K15" s="63"/>
      <c r="L15" s="63">
        <v>4</v>
      </c>
      <c r="M15" s="63"/>
      <c r="N15" s="63">
        <f t="shared" si="2"/>
        <v>4</v>
      </c>
      <c r="O15" s="37">
        <f t="shared" si="3"/>
        <v>0.19047619047619047</v>
      </c>
      <c r="P15" s="63"/>
      <c r="Q15" s="63"/>
      <c r="R15" s="63"/>
      <c r="S15" s="63"/>
      <c r="T15" s="63">
        <v>2</v>
      </c>
      <c r="U15" s="63">
        <f t="shared" si="4"/>
        <v>2</v>
      </c>
      <c r="V15" s="37">
        <f t="shared" si="5"/>
        <v>0.09523809523809523</v>
      </c>
    </row>
    <row r="16" spans="1:22" ht="12.75">
      <c r="A16" s="45">
        <v>13</v>
      </c>
      <c r="B16" s="33" t="s">
        <v>72</v>
      </c>
      <c r="C16" s="35">
        <v>37</v>
      </c>
      <c r="D16" s="36"/>
      <c r="E16" s="36"/>
      <c r="F16" s="36">
        <f t="shared" si="0"/>
        <v>0</v>
      </c>
      <c r="G16" s="37">
        <f t="shared" si="1"/>
        <v>0</v>
      </c>
      <c r="H16" s="63"/>
      <c r="I16" s="63"/>
      <c r="J16" s="63"/>
      <c r="K16" s="63">
        <v>1</v>
      </c>
      <c r="L16" s="63"/>
      <c r="M16" s="63"/>
      <c r="N16" s="63">
        <f t="shared" si="2"/>
        <v>1</v>
      </c>
      <c r="O16" s="37">
        <f t="shared" si="3"/>
        <v>0.02702702702702703</v>
      </c>
      <c r="P16" s="63"/>
      <c r="Q16" s="63"/>
      <c r="R16" s="63"/>
      <c r="S16" s="63"/>
      <c r="T16" s="63">
        <v>2</v>
      </c>
      <c r="U16" s="63">
        <f t="shared" si="4"/>
        <v>2</v>
      </c>
      <c r="V16" s="37">
        <f t="shared" si="5"/>
        <v>0.05405405405405406</v>
      </c>
    </row>
    <row r="17" spans="1:22" ht="12.75">
      <c r="A17" s="45">
        <v>14</v>
      </c>
      <c r="B17" s="33" t="s">
        <v>73</v>
      </c>
      <c r="C17" s="35">
        <v>24</v>
      </c>
      <c r="D17" s="36"/>
      <c r="E17" s="36">
        <v>1</v>
      </c>
      <c r="F17" s="36">
        <f t="shared" si="0"/>
        <v>1</v>
      </c>
      <c r="G17" s="37">
        <f t="shared" si="1"/>
        <v>0.041666666666666664</v>
      </c>
      <c r="H17" s="63"/>
      <c r="I17" s="63"/>
      <c r="J17" s="63"/>
      <c r="K17" s="63"/>
      <c r="L17" s="63"/>
      <c r="M17" s="63"/>
      <c r="N17" s="63">
        <f t="shared" si="2"/>
        <v>0</v>
      </c>
      <c r="O17" s="37">
        <f t="shared" si="3"/>
        <v>0</v>
      </c>
      <c r="P17" s="63"/>
      <c r="Q17" s="63"/>
      <c r="R17" s="63"/>
      <c r="S17" s="63">
        <v>1</v>
      </c>
      <c r="T17" s="63"/>
      <c r="U17" s="63">
        <f t="shared" si="4"/>
        <v>1</v>
      </c>
      <c r="V17" s="37">
        <f t="shared" si="5"/>
        <v>0.041666666666666664</v>
      </c>
    </row>
    <row r="18" spans="1:22" ht="12.75">
      <c r="A18" s="45">
        <v>15</v>
      </c>
      <c r="B18" s="33" t="s">
        <v>74</v>
      </c>
      <c r="C18" s="35">
        <v>16</v>
      </c>
      <c r="D18" s="36"/>
      <c r="E18" s="36"/>
      <c r="F18" s="36">
        <f t="shared" si="0"/>
        <v>0</v>
      </c>
      <c r="G18" s="37">
        <f t="shared" si="1"/>
        <v>0</v>
      </c>
      <c r="H18" s="63"/>
      <c r="I18" s="63"/>
      <c r="J18" s="63"/>
      <c r="K18" s="63"/>
      <c r="L18" s="63">
        <v>1</v>
      </c>
      <c r="M18" s="63"/>
      <c r="N18" s="63">
        <f t="shared" si="2"/>
        <v>1</v>
      </c>
      <c r="O18" s="37">
        <f t="shared" si="3"/>
        <v>0.0625</v>
      </c>
      <c r="P18" s="63"/>
      <c r="Q18" s="63"/>
      <c r="R18" s="63"/>
      <c r="S18" s="63"/>
      <c r="T18" s="63"/>
      <c r="U18" s="63">
        <f t="shared" si="4"/>
        <v>0</v>
      </c>
      <c r="V18" s="37">
        <f t="shared" si="5"/>
        <v>0</v>
      </c>
    </row>
    <row r="19" spans="1:22" ht="12.75">
      <c r="A19" s="45">
        <v>16</v>
      </c>
      <c r="B19" s="33" t="s">
        <v>75</v>
      </c>
      <c r="C19" s="35">
        <v>29</v>
      </c>
      <c r="D19" s="36"/>
      <c r="E19" s="36"/>
      <c r="F19" s="36">
        <f t="shared" si="0"/>
        <v>0</v>
      </c>
      <c r="G19" s="37">
        <f t="shared" si="1"/>
        <v>0</v>
      </c>
      <c r="H19" s="63"/>
      <c r="I19" s="63"/>
      <c r="J19" s="63"/>
      <c r="K19" s="63"/>
      <c r="L19" s="63"/>
      <c r="M19" s="63"/>
      <c r="N19" s="63">
        <f t="shared" si="2"/>
        <v>0</v>
      </c>
      <c r="O19" s="37">
        <f t="shared" si="3"/>
        <v>0</v>
      </c>
      <c r="P19" s="63"/>
      <c r="Q19" s="63"/>
      <c r="R19" s="63"/>
      <c r="S19" s="63"/>
      <c r="T19" s="63"/>
      <c r="U19" s="63">
        <f t="shared" si="4"/>
        <v>0</v>
      </c>
      <c r="V19" s="37">
        <f t="shared" si="5"/>
        <v>0</v>
      </c>
    </row>
    <row r="20" spans="1:22" ht="12.75">
      <c r="A20" s="45">
        <v>17</v>
      </c>
      <c r="B20" s="33" t="s">
        <v>76</v>
      </c>
      <c r="C20" s="35">
        <v>30</v>
      </c>
      <c r="D20" s="36"/>
      <c r="E20" s="36"/>
      <c r="F20" s="36">
        <f t="shared" si="0"/>
        <v>0</v>
      </c>
      <c r="G20" s="37">
        <f t="shared" si="1"/>
        <v>0</v>
      </c>
      <c r="H20" s="63"/>
      <c r="I20" s="63"/>
      <c r="J20" s="63"/>
      <c r="K20" s="63"/>
      <c r="L20" s="63"/>
      <c r="M20" s="63"/>
      <c r="N20" s="63">
        <f t="shared" si="2"/>
        <v>0</v>
      </c>
      <c r="O20" s="37">
        <f t="shared" si="3"/>
        <v>0</v>
      </c>
      <c r="P20" s="63">
        <v>2</v>
      </c>
      <c r="Q20" s="63"/>
      <c r="R20" s="63"/>
      <c r="S20" s="63">
        <v>1</v>
      </c>
      <c r="T20" s="63"/>
      <c r="U20" s="63">
        <f t="shared" si="4"/>
        <v>3</v>
      </c>
      <c r="V20" s="37">
        <f t="shared" si="5"/>
        <v>0.1</v>
      </c>
    </row>
    <row r="21" spans="1:22" ht="12.75">
      <c r="A21" s="45">
        <v>18</v>
      </c>
      <c r="B21" s="33" t="s">
        <v>77</v>
      </c>
      <c r="C21" s="35">
        <v>35</v>
      </c>
      <c r="D21" s="36">
        <v>1</v>
      </c>
      <c r="E21" s="36"/>
      <c r="F21" s="36">
        <f t="shared" si="0"/>
        <v>1</v>
      </c>
      <c r="G21" s="37">
        <f t="shared" si="1"/>
        <v>0.02857142857142857</v>
      </c>
      <c r="H21" s="63"/>
      <c r="I21" s="63"/>
      <c r="J21" s="63"/>
      <c r="K21" s="63"/>
      <c r="L21" s="63">
        <v>1</v>
      </c>
      <c r="M21" s="63"/>
      <c r="N21" s="63">
        <f t="shared" si="2"/>
        <v>1</v>
      </c>
      <c r="O21" s="37">
        <f t="shared" si="3"/>
        <v>0.02857142857142857</v>
      </c>
      <c r="P21" s="63"/>
      <c r="Q21" s="63"/>
      <c r="R21" s="63"/>
      <c r="S21" s="63"/>
      <c r="T21" s="63">
        <v>1</v>
      </c>
      <c r="U21" s="63">
        <f t="shared" si="4"/>
        <v>1</v>
      </c>
      <c r="V21" s="37">
        <f t="shared" si="5"/>
        <v>0.02857142857142857</v>
      </c>
    </row>
    <row r="22" spans="1:22" ht="12.75">
      <c r="A22" s="45">
        <v>19</v>
      </c>
      <c r="B22" s="33" t="s">
        <v>78</v>
      </c>
      <c r="C22" s="35">
        <v>11</v>
      </c>
      <c r="D22" s="36">
        <v>1</v>
      </c>
      <c r="E22" s="36"/>
      <c r="F22" s="36">
        <f t="shared" si="0"/>
        <v>1</v>
      </c>
      <c r="G22" s="37">
        <f t="shared" si="1"/>
        <v>0.09090909090909091</v>
      </c>
      <c r="H22" s="63"/>
      <c r="I22" s="63"/>
      <c r="J22" s="63"/>
      <c r="K22" s="63"/>
      <c r="L22" s="63"/>
      <c r="M22" s="63"/>
      <c r="N22" s="63">
        <f t="shared" si="2"/>
        <v>0</v>
      </c>
      <c r="O22" s="37">
        <f t="shared" si="3"/>
        <v>0</v>
      </c>
      <c r="P22" s="63"/>
      <c r="Q22" s="63"/>
      <c r="R22" s="63"/>
      <c r="S22" s="63"/>
      <c r="T22" s="63">
        <v>1</v>
      </c>
      <c r="U22" s="63">
        <f t="shared" si="4"/>
        <v>1</v>
      </c>
      <c r="V22" s="37">
        <f t="shared" si="5"/>
        <v>0.09090909090909091</v>
      </c>
    </row>
    <row r="23" spans="1:22" ht="12.75">
      <c r="A23" s="46"/>
      <c r="B23" s="46" t="s">
        <v>43</v>
      </c>
      <c r="C23" s="47">
        <f>SUM(C4:C22)</f>
        <v>472</v>
      </c>
      <c r="D23" s="56">
        <f>SUM(D4:D22)</f>
        <v>6</v>
      </c>
      <c r="E23" s="56">
        <f>SUM(E4:E22)</f>
        <v>2</v>
      </c>
      <c r="F23" s="46">
        <f t="shared" si="0"/>
        <v>8</v>
      </c>
      <c r="G23" s="48">
        <f t="shared" si="1"/>
        <v>0.01694915254237288</v>
      </c>
      <c r="H23" s="64">
        <f aca="true" t="shared" si="6" ref="H23:M23">SUM(H4:H22)</f>
        <v>0</v>
      </c>
      <c r="I23" s="64">
        <f t="shared" si="6"/>
        <v>0</v>
      </c>
      <c r="J23" s="64">
        <f t="shared" si="6"/>
        <v>0</v>
      </c>
      <c r="K23" s="64">
        <f t="shared" si="6"/>
        <v>1</v>
      </c>
      <c r="L23" s="64">
        <f t="shared" si="6"/>
        <v>13</v>
      </c>
      <c r="M23" s="64">
        <f t="shared" si="6"/>
        <v>0</v>
      </c>
      <c r="N23" s="64">
        <f t="shared" si="2"/>
        <v>14</v>
      </c>
      <c r="O23" s="48">
        <f t="shared" si="3"/>
        <v>0.029661016949152543</v>
      </c>
      <c r="P23" s="64">
        <f>SUM(P4:P22)</f>
        <v>2</v>
      </c>
      <c r="Q23" s="64">
        <f>SUM(Q4:Q22)</f>
        <v>0</v>
      </c>
      <c r="R23" s="64">
        <f>SUM(R4:R22)</f>
        <v>0</v>
      </c>
      <c r="S23" s="64">
        <f>SUM(S4:S22)</f>
        <v>2</v>
      </c>
      <c r="T23" s="64">
        <f>SUM(T4:T22)</f>
        <v>10</v>
      </c>
      <c r="U23" s="64">
        <f t="shared" si="4"/>
        <v>14</v>
      </c>
      <c r="V23" s="48">
        <f t="shared" si="5"/>
        <v>0.029661016949152543</v>
      </c>
    </row>
    <row r="24" spans="1:22" ht="12.75">
      <c r="A24" s="45">
        <v>1</v>
      </c>
      <c r="B24" s="33" t="s">
        <v>79</v>
      </c>
      <c r="C24" s="35">
        <v>8</v>
      </c>
      <c r="D24" s="36"/>
      <c r="E24" s="36"/>
      <c r="F24" s="36">
        <f t="shared" si="0"/>
        <v>0</v>
      </c>
      <c r="G24" s="37">
        <f t="shared" si="1"/>
        <v>0</v>
      </c>
      <c r="H24" s="63"/>
      <c r="I24" s="63"/>
      <c r="J24" s="63"/>
      <c r="K24" s="63"/>
      <c r="L24" s="63">
        <v>1</v>
      </c>
      <c r="M24" s="63"/>
      <c r="N24" s="63">
        <f t="shared" si="2"/>
        <v>1</v>
      </c>
      <c r="O24" s="37">
        <f t="shared" si="3"/>
        <v>0.125</v>
      </c>
      <c r="P24" s="63"/>
      <c r="Q24" s="63"/>
      <c r="R24" s="63"/>
      <c r="S24" s="63"/>
      <c r="T24" s="63"/>
      <c r="U24" s="63">
        <f t="shared" si="4"/>
        <v>0</v>
      </c>
      <c r="V24" s="37">
        <f t="shared" si="5"/>
        <v>0</v>
      </c>
    </row>
    <row r="25" spans="1:22" ht="12.75">
      <c r="A25" s="45">
        <v>2</v>
      </c>
      <c r="B25" s="33" t="s">
        <v>80</v>
      </c>
      <c r="C25" s="35">
        <v>29</v>
      </c>
      <c r="D25" s="36"/>
      <c r="E25" s="36"/>
      <c r="F25" s="36">
        <f t="shared" si="0"/>
        <v>0</v>
      </c>
      <c r="G25" s="37">
        <f t="shared" si="1"/>
        <v>0</v>
      </c>
      <c r="H25" s="63"/>
      <c r="I25" s="63"/>
      <c r="J25" s="63"/>
      <c r="K25" s="63"/>
      <c r="L25" s="63"/>
      <c r="M25" s="63"/>
      <c r="N25" s="63">
        <f t="shared" si="2"/>
        <v>0</v>
      </c>
      <c r="O25" s="37">
        <f t="shared" si="3"/>
        <v>0</v>
      </c>
      <c r="P25" s="63"/>
      <c r="Q25" s="63"/>
      <c r="R25" s="63"/>
      <c r="S25" s="63">
        <v>1</v>
      </c>
      <c r="T25" s="63"/>
      <c r="U25" s="63">
        <f t="shared" si="4"/>
        <v>1</v>
      </c>
      <c r="V25" s="37">
        <f t="shared" si="5"/>
        <v>0.034482758620689655</v>
      </c>
    </row>
    <row r="26" spans="1:22" ht="12.75">
      <c r="A26" s="45">
        <v>3</v>
      </c>
      <c r="B26" s="33" t="s">
        <v>81</v>
      </c>
      <c r="C26" s="35">
        <v>6</v>
      </c>
      <c r="D26" s="36"/>
      <c r="E26" s="36"/>
      <c r="F26" s="36">
        <f t="shared" si="0"/>
        <v>0</v>
      </c>
      <c r="G26" s="37">
        <f t="shared" si="1"/>
        <v>0</v>
      </c>
      <c r="H26" s="63"/>
      <c r="I26" s="63"/>
      <c r="J26" s="63"/>
      <c r="K26" s="63"/>
      <c r="L26" s="63"/>
      <c r="M26" s="63"/>
      <c r="N26" s="63">
        <f t="shared" si="2"/>
        <v>0</v>
      </c>
      <c r="O26" s="37">
        <f t="shared" si="3"/>
        <v>0</v>
      </c>
      <c r="P26" s="63"/>
      <c r="Q26" s="63"/>
      <c r="R26" s="63"/>
      <c r="S26" s="63"/>
      <c r="T26" s="63"/>
      <c r="U26" s="63">
        <f t="shared" si="4"/>
        <v>0</v>
      </c>
      <c r="V26" s="37">
        <f t="shared" si="5"/>
        <v>0</v>
      </c>
    </row>
    <row r="27" spans="1:22" ht="12.75">
      <c r="A27" s="45">
        <v>4</v>
      </c>
      <c r="B27" s="33" t="s">
        <v>82</v>
      </c>
      <c r="C27" s="35">
        <v>8</v>
      </c>
      <c r="D27" s="36"/>
      <c r="E27" s="36"/>
      <c r="F27" s="36">
        <f t="shared" si="0"/>
        <v>0</v>
      </c>
      <c r="G27" s="37">
        <f t="shared" si="1"/>
        <v>0</v>
      </c>
      <c r="H27" s="63"/>
      <c r="I27" s="63"/>
      <c r="J27" s="63"/>
      <c r="K27" s="63"/>
      <c r="L27" s="63"/>
      <c r="M27" s="63"/>
      <c r="N27" s="63">
        <f t="shared" si="2"/>
        <v>0</v>
      </c>
      <c r="O27" s="37">
        <f t="shared" si="3"/>
        <v>0</v>
      </c>
      <c r="P27" s="63"/>
      <c r="Q27" s="63"/>
      <c r="R27" s="63"/>
      <c r="S27" s="63"/>
      <c r="T27" s="63"/>
      <c r="U27" s="63">
        <f t="shared" si="4"/>
        <v>0</v>
      </c>
      <c r="V27" s="37">
        <f t="shared" si="5"/>
        <v>0</v>
      </c>
    </row>
    <row r="28" spans="1:22" ht="12.75">
      <c r="A28" s="45">
        <v>5</v>
      </c>
      <c r="B28" s="33" t="s">
        <v>83</v>
      </c>
      <c r="C28" s="35">
        <v>38</v>
      </c>
      <c r="D28" s="36"/>
      <c r="E28" s="36"/>
      <c r="F28" s="36">
        <f t="shared" si="0"/>
        <v>0</v>
      </c>
      <c r="G28" s="37">
        <f t="shared" si="1"/>
        <v>0</v>
      </c>
      <c r="H28" s="63"/>
      <c r="I28" s="63"/>
      <c r="J28" s="63"/>
      <c r="K28" s="63"/>
      <c r="L28" s="63">
        <v>1</v>
      </c>
      <c r="M28" s="63"/>
      <c r="N28" s="63">
        <f t="shared" si="2"/>
        <v>1</v>
      </c>
      <c r="O28" s="37">
        <f t="shared" si="3"/>
        <v>0.02631578947368421</v>
      </c>
      <c r="P28" s="63"/>
      <c r="Q28" s="63"/>
      <c r="R28" s="63"/>
      <c r="S28" s="63"/>
      <c r="T28" s="63">
        <v>1</v>
      </c>
      <c r="U28" s="63">
        <f t="shared" si="4"/>
        <v>1</v>
      </c>
      <c r="V28" s="37">
        <f t="shared" si="5"/>
        <v>0.02631578947368421</v>
      </c>
    </row>
    <row r="29" spans="1:22" ht="12.75">
      <c r="A29" s="45">
        <v>6</v>
      </c>
      <c r="B29" s="33" t="s">
        <v>84</v>
      </c>
      <c r="C29" s="35">
        <v>27</v>
      </c>
      <c r="D29" s="36"/>
      <c r="E29" s="36"/>
      <c r="F29" s="36">
        <f t="shared" si="0"/>
        <v>0</v>
      </c>
      <c r="G29" s="37">
        <f t="shared" si="1"/>
        <v>0</v>
      </c>
      <c r="H29" s="63"/>
      <c r="I29" s="63"/>
      <c r="J29" s="63"/>
      <c r="K29" s="63"/>
      <c r="L29" s="63"/>
      <c r="M29" s="63"/>
      <c r="N29" s="63">
        <f t="shared" si="2"/>
        <v>0</v>
      </c>
      <c r="O29" s="37">
        <f t="shared" si="3"/>
        <v>0</v>
      </c>
      <c r="P29" s="63"/>
      <c r="Q29" s="63"/>
      <c r="R29" s="63"/>
      <c r="S29" s="63"/>
      <c r="T29" s="63"/>
      <c r="U29" s="63">
        <f t="shared" si="4"/>
        <v>0</v>
      </c>
      <c r="V29" s="37">
        <f t="shared" si="5"/>
        <v>0</v>
      </c>
    </row>
    <row r="30" spans="1:22" ht="12.75">
      <c r="A30" s="45">
        <v>7</v>
      </c>
      <c r="B30" s="33" t="s">
        <v>85</v>
      </c>
      <c r="C30" s="35">
        <v>21</v>
      </c>
      <c r="D30" s="36"/>
      <c r="E30" s="36"/>
      <c r="F30" s="36">
        <f t="shared" si="0"/>
        <v>0</v>
      </c>
      <c r="G30" s="37">
        <f t="shared" si="1"/>
        <v>0</v>
      </c>
      <c r="H30" s="63"/>
      <c r="I30" s="63"/>
      <c r="J30" s="63"/>
      <c r="K30" s="63"/>
      <c r="L30" s="63"/>
      <c r="M30" s="63"/>
      <c r="N30" s="63">
        <f t="shared" si="2"/>
        <v>0</v>
      </c>
      <c r="O30" s="37">
        <f t="shared" si="3"/>
        <v>0</v>
      </c>
      <c r="P30" s="63"/>
      <c r="Q30" s="63"/>
      <c r="R30" s="63"/>
      <c r="S30" s="63"/>
      <c r="T30" s="63"/>
      <c r="U30" s="63">
        <f t="shared" si="4"/>
        <v>0</v>
      </c>
      <c r="V30" s="37">
        <f t="shared" si="5"/>
        <v>0</v>
      </c>
    </row>
    <row r="31" spans="1:22" ht="12.75">
      <c r="A31" s="45">
        <v>8</v>
      </c>
      <c r="B31" s="33" t="s">
        <v>86</v>
      </c>
      <c r="C31" s="35">
        <v>27</v>
      </c>
      <c r="D31" s="36"/>
      <c r="E31" s="36"/>
      <c r="F31" s="36">
        <f t="shared" si="0"/>
        <v>0</v>
      </c>
      <c r="G31" s="37">
        <f t="shared" si="1"/>
        <v>0</v>
      </c>
      <c r="H31" s="63"/>
      <c r="I31" s="63"/>
      <c r="J31" s="63"/>
      <c r="K31" s="63"/>
      <c r="L31" s="63">
        <v>5</v>
      </c>
      <c r="M31" s="63"/>
      <c r="N31" s="63">
        <f t="shared" si="2"/>
        <v>5</v>
      </c>
      <c r="O31" s="37">
        <f t="shared" si="3"/>
        <v>0.18518518518518517</v>
      </c>
      <c r="P31" s="63"/>
      <c r="Q31" s="63"/>
      <c r="R31" s="63"/>
      <c r="S31" s="63"/>
      <c r="T31" s="63">
        <v>4</v>
      </c>
      <c r="U31" s="63">
        <f t="shared" si="4"/>
        <v>4</v>
      </c>
      <c r="V31" s="37">
        <f t="shared" si="5"/>
        <v>0.14814814814814814</v>
      </c>
    </row>
    <row r="32" spans="1:22" ht="12.75">
      <c r="A32" s="45">
        <v>9</v>
      </c>
      <c r="B32" s="33" t="s">
        <v>87</v>
      </c>
      <c r="C32" s="35">
        <v>14</v>
      </c>
      <c r="D32" s="36"/>
      <c r="E32" s="36"/>
      <c r="F32" s="36">
        <f t="shared" si="0"/>
        <v>0</v>
      </c>
      <c r="G32" s="37">
        <f t="shared" si="1"/>
        <v>0</v>
      </c>
      <c r="H32" s="63"/>
      <c r="I32" s="63"/>
      <c r="J32" s="63"/>
      <c r="K32" s="63"/>
      <c r="L32" s="63"/>
      <c r="M32" s="63"/>
      <c r="N32" s="63">
        <f t="shared" si="2"/>
        <v>0</v>
      </c>
      <c r="O32" s="37">
        <f t="shared" si="3"/>
        <v>0</v>
      </c>
      <c r="P32" s="63"/>
      <c r="Q32" s="63"/>
      <c r="R32" s="63"/>
      <c r="S32" s="63"/>
      <c r="T32" s="63"/>
      <c r="U32" s="63">
        <f t="shared" si="4"/>
        <v>0</v>
      </c>
      <c r="V32" s="37">
        <f t="shared" si="5"/>
        <v>0</v>
      </c>
    </row>
    <row r="33" spans="1:22" ht="12.75">
      <c r="A33" s="45">
        <v>10</v>
      </c>
      <c r="B33" s="33" t="s">
        <v>88</v>
      </c>
      <c r="C33" s="35">
        <v>26</v>
      </c>
      <c r="D33" s="36"/>
      <c r="E33" s="36"/>
      <c r="F33" s="36">
        <f t="shared" si="0"/>
        <v>0</v>
      </c>
      <c r="G33" s="37">
        <f t="shared" si="1"/>
        <v>0</v>
      </c>
      <c r="H33" s="63"/>
      <c r="I33" s="63"/>
      <c r="J33" s="63"/>
      <c r="K33" s="63"/>
      <c r="L33" s="63"/>
      <c r="M33" s="63"/>
      <c r="N33" s="63">
        <f t="shared" si="2"/>
        <v>0</v>
      </c>
      <c r="O33" s="37">
        <f t="shared" si="3"/>
        <v>0</v>
      </c>
      <c r="P33" s="63"/>
      <c r="Q33" s="63"/>
      <c r="R33" s="63"/>
      <c r="S33" s="63"/>
      <c r="T33" s="63"/>
      <c r="U33" s="63">
        <f t="shared" si="4"/>
        <v>0</v>
      </c>
      <c r="V33" s="37">
        <f t="shared" si="5"/>
        <v>0</v>
      </c>
    </row>
    <row r="34" spans="1:22" ht="12.75">
      <c r="A34" s="45">
        <v>11</v>
      </c>
      <c r="B34" s="33" t="s">
        <v>89</v>
      </c>
      <c r="C34" s="35">
        <v>34</v>
      </c>
      <c r="D34" s="36"/>
      <c r="E34" s="36"/>
      <c r="F34" s="36">
        <f t="shared" si="0"/>
        <v>0</v>
      </c>
      <c r="G34" s="37">
        <f t="shared" si="1"/>
        <v>0</v>
      </c>
      <c r="H34" s="63"/>
      <c r="I34" s="63"/>
      <c r="J34" s="63"/>
      <c r="K34" s="63"/>
      <c r="L34" s="63">
        <v>3</v>
      </c>
      <c r="M34" s="63">
        <v>2</v>
      </c>
      <c r="N34" s="63">
        <f t="shared" si="2"/>
        <v>5</v>
      </c>
      <c r="O34" s="37">
        <f t="shared" si="3"/>
        <v>0.14705882352941177</v>
      </c>
      <c r="P34" s="63"/>
      <c r="Q34" s="63"/>
      <c r="R34" s="63"/>
      <c r="S34" s="63"/>
      <c r="T34" s="63">
        <v>2</v>
      </c>
      <c r="U34" s="63">
        <f t="shared" si="4"/>
        <v>2</v>
      </c>
      <c r="V34" s="37">
        <f t="shared" si="5"/>
        <v>0.058823529411764705</v>
      </c>
    </row>
    <row r="35" spans="1:22" ht="12.75">
      <c r="A35" s="45">
        <v>12</v>
      </c>
      <c r="B35" s="33" t="s">
        <v>90</v>
      </c>
      <c r="C35" s="35">
        <v>16</v>
      </c>
      <c r="D35" s="36"/>
      <c r="E35" s="36"/>
      <c r="F35" s="36">
        <f t="shared" si="0"/>
        <v>0</v>
      </c>
      <c r="G35" s="37">
        <f t="shared" si="1"/>
        <v>0</v>
      </c>
      <c r="H35" s="63"/>
      <c r="I35" s="63"/>
      <c r="J35" s="63"/>
      <c r="K35" s="63"/>
      <c r="L35" s="63"/>
      <c r="M35" s="63"/>
      <c r="N35" s="63">
        <f t="shared" si="2"/>
        <v>0</v>
      </c>
      <c r="O35" s="37">
        <f t="shared" si="3"/>
        <v>0</v>
      </c>
      <c r="P35" s="63"/>
      <c r="Q35" s="63"/>
      <c r="R35" s="63"/>
      <c r="S35" s="63"/>
      <c r="T35" s="63"/>
      <c r="U35" s="63">
        <f t="shared" si="4"/>
        <v>0</v>
      </c>
      <c r="V35" s="37">
        <f t="shared" si="5"/>
        <v>0</v>
      </c>
    </row>
    <row r="36" spans="1:22" ht="25.5">
      <c r="A36" s="46"/>
      <c r="B36" s="46" t="s">
        <v>44</v>
      </c>
      <c r="C36" s="47">
        <f>SUM(C24:C35)</f>
        <v>254</v>
      </c>
      <c r="D36" s="56">
        <f>SUM(D24:D35)</f>
        <v>0</v>
      </c>
      <c r="E36" s="56">
        <f>SUM(E24:E35)</f>
        <v>0</v>
      </c>
      <c r="F36" s="46">
        <f t="shared" si="0"/>
        <v>0</v>
      </c>
      <c r="G36" s="48">
        <f t="shared" si="1"/>
        <v>0</v>
      </c>
      <c r="H36" s="64">
        <f aca="true" t="shared" si="7" ref="H36:M36">SUM(H24:H35)</f>
        <v>0</v>
      </c>
      <c r="I36" s="64">
        <f t="shared" si="7"/>
        <v>0</v>
      </c>
      <c r="J36" s="64">
        <f t="shared" si="7"/>
        <v>0</v>
      </c>
      <c r="K36" s="64">
        <f t="shared" si="7"/>
        <v>0</v>
      </c>
      <c r="L36" s="64">
        <f t="shared" si="7"/>
        <v>10</v>
      </c>
      <c r="M36" s="64">
        <f t="shared" si="7"/>
        <v>2</v>
      </c>
      <c r="N36" s="64">
        <f t="shared" si="2"/>
        <v>12</v>
      </c>
      <c r="O36" s="48">
        <f t="shared" si="3"/>
        <v>0.047244094488188976</v>
      </c>
      <c r="P36" s="64">
        <f>SUM(P24:P35)</f>
        <v>0</v>
      </c>
      <c r="Q36" s="64">
        <f>SUM(Q24:Q35)</f>
        <v>0</v>
      </c>
      <c r="R36" s="64">
        <f>SUM(R24:R35)</f>
        <v>0</v>
      </c>
      <c r="S36" s="64">
        <f>SUM(S24:S35)</f>
        <v>1</v>
      </c>
      <c r="T36" s="64">
        <f>SUM(T24:T35)</f>
        <v>7</v>
      </c>
      <c r="U36" s="64">
        <f t="shared" si="4"/>
        <v>8</v>
      </c>
      <c r="V36" s="48">
        <f t="shared" si="5"/>
        <v>0.031496062992125984</v>
      </c>
    </row>
    <row r="37" spans="1:22" ht="12.75">
      <c r="A37" s="52"/>
      <c r="B37" s="52" t="s">
        <v>45</v>
      </c>
      <c r="C37" s="53">
        <f>C23+C36</f>
        <v>726</v>
      </c>
      <c r="D37" s="54">
        <f>D36+D23</f>
        <v>6</v>
      </c>
      <c r="E37" s="54">
        <f>E36+E23</f>
        <v>2</v>
      </c>
      <c r="F37" s="52">
        <f t="shared" si="0"/>
        <v>8</v>
      </c>
      <c r="G37" s="55">
        <f t="shared" si="1"/>
        <v>0.011019283746556474</v>
      </c>
      <c r="H37" s="65">
        <f aca="true" t="shared" si="8" ref="H37:M37">H23+H36</f>
        <v>0</v>
      </c>
      <c r="I37" s="65">
        <f t="shared" si="8"/>
        <v>0</v>
      </c>
      <c r="J37" s="65">
        <f t="shared" si="8"/>
        <v>0</v>
      </c>
      <c r="K37" s="65">
        <f t="shared" si="8"/>
        <v>1</v>
      </c>
      <c r="L37" s="65">
        <f t="shared" si="8"/>
        <v>23</v>
      </c>
      <c r="M37" s="65">
        <f t="shared" si="8"/>
        <v>2</v>
      </c>
      <c r="N37" s="65">
        <f t="shared" si="2"/>
        <v>26</v>
      </c>
      <c r="O37" s="55">
        <f t="shared" si="3"/>
        <v>0.03581267217630854</v>
      </c>
      <c r="P37" s="65">
        <f>P23+P36</f>
        <v>2</v>
      </c>
      <c r="Q37" s="65">
        <f>Q23+Q36</f>
        <v>0</v>
      </c>
      <c r="R37" s="65">
        <f>R23+R36</f>
        <v>0</v>
      </c>
      <c r="S37" s="65">
        <f>S23+S36</f>
        <v>3</v>
      </c>
      <c r="T37" s="65">
        <f>T23+T36</f>
        <v>17</v>
      </c>
      <c r="U37" s="65">
        <f t="shared" si="4"/>
        <v>22</v>
      </c>
      <c r="V37" s="55">
        <f t="shared" si="5"/>
        <v>0.030303030303030304</v>
      </c>
    </row>
    <row r="38" spans="1:22" ht="12.75">
      <c r="A38" s="45">
        <v>1</v>
      </c>
      <c r="B38" s="33" t="s">
        <v>91</v>
      </c>
      <c r="C38" s="35">
        <v>13</v>
      </c>
      <c r="D38" s="36"/>
      <c r="E38" s="36"/>
      <c r="F38" s="36">
        <f t="shared" si="0"/>
        <v>0</v>
      </c>
      <c r="G38" s="37">
        <f t="shared" si="1"/>
        <v>0</v>
      </c>
      <c r="H38" s="63"/>
      <c r="I38" s="63"/>
      <c r="J38" s="63"/>
      <c r="K38" s="63"/>
      <c r="L38" s="63"/>
      <c r="M38" s="63"/>
      <c r="N38" s="63">
        <f t="shared" si="2"/>
        <v>0</v>
      </c>
      <c r="O38" s="37">
        <f t="shared" si="3"/>
        <v>0</v>
      </c>
      <c r="P38" s="63"/>
      <c r="Q38" s="63"/>
      <c r="R38" s="63"/>
      <c r="S38" s="63"/>
      <c r="T38" s="63"/>
      <c r="U38" s="63">
        <f t="shared" si="4"/>
        <v>0</v>
      </c>
      <c r="V38" s="37">
        <f t="shared" si="5"/>
        <v>0</v>
      </c>
    </row>
    <row r="39" spans="1:22" ht="12.75">
      <c r="A39" s="45">
        <v>2</v>
      </c>
      <c r="B39" s="33" t="s">
        <v>92</v>
      </c>
      <c r="C39" s="35">
        <v>11</v>
      </c>
      <c r="D39" s="36"/>
      <c r="E39" s="36"/>
      <c r="F39" s="36">
        <f t="shared" si="0"/>
        <v>0</v>
      </c>
      <c r="G39" s="37">
        <f t="shared" si="1"/>
        <v>0</v>
      </c>
      <c r="H39" s="63"/>
      <c r="I39" s="63"/>
      <c r="J39" s="63"/>
      <c r="K39" s="63"/>
      <c r="L39" s="63"/>
      <c r="M39" s="63"/>
      <c r="N39" s="63">
        <f t="shared" si="2"/>
        <v>0</v>
      </c>
      <c r="O39" s="37">
        <f t="shared" si="3"/>
        <v>0</v>
      </c>
      <c r="P39" s="63"/>
      <c r="Q39" s="63"/>
      <c r="R39" s="63"/>
      <c r="S39" s="63"/>
      <c r="T39" s="63"/>
      <c r="U39" s="63">
        <f t="shared" si="4"/>
        <v>0</v>
      </c>
      <c r="V39" s="37">
        <f t="shared" si="5"/>
        <v>0</v>
      </c>
    </row>
    <row r="40" spans="1:22" ht="12.75">
      <c r="A40" s="45">
        <v>3</v>
      </c>
      <c r="B40" s="33" t="s">
        <v>93</v>
      </c>
      <c r="C40" s="35">
        <v>14</v>
      </c>
      <c r="D40" s="36"/>
      <c r="E40" s="36"/>
      <c r="F40" s="36">
        <f t="shared" si="0"/>
        <v>0</v>
      </c>
      <c r="G40" s="37">
        <f t="shared" si="1"/>
        <v>0</v>
      </c>
      <c r="H40" s="63"/>
      <c r="I40" s="63"/>
      <c r="J40" s="63"/>
      <c r="K40" s="63"/>
      <c r="L40" s="63"/>
      <c r="M40" s="63"/>
      <c r="N40" s="63">
        <f t="shared" si="2"/>
        <v>0</v>
      </c>
      <c r="O40" s="37">
        <f t="shared" si="3"/>
        <v>0</v>
      </c>
      <c r="P40" s="63"/>
      <c r="Q40" s="63"/>
      <c r="R40" s="63"/>
      <c r="S40" s="63"/>
      <c r="T40" s="63"/>
      <c r="U40" s="63">
        <f t="shared" si="4"/>
        <v>0</v>
      </c>
      <c r="V40" s="37">
        <f t="shared" si="5"/>
        <v>0</v>
      </c>
    </row>
    <row r="41" spans="1:22" ht="12.75">
      <c r="A41" s="45">
        <v>4</v>
      </c>
      <c r="B41" s="33" t="s">
        <v>94</v>
      </c>
      <c r="C41" s="35">
        <v>13</v>
      </c>
      <c r="D41" s="36"/>
      <c r="E41" s="36"/>
      <c r="F41" s="36">
        <f t="shared" si="0"/>
        <v>0</v>
      </c>
      <c r="G41" s="37">
        <f t="shared" si="1"/>
        <v>0</v>
      </c>
      <c r="H41" s="63"/>
      <c r="I41" s="63"/>
      <c r="J41" s="63"/>
      <c r="K41" s="63"/>
      <c r="L41" s="63"/>
      <c r="M41" s="63"/>
      <c r="N41" s="63">
        <f t="shared" si="2"/>
        <v>0</v>
      </c>
      <c r="O41" s="37">
        <f t="shared" si="3"/>
        <v>0</v>
      </c>
      <c r="P41" s="63"/>
      <c r="Q41" s="63"/>
      <c r="R41" s="63"/>
      <c r="S41" s="63"/>
      <c r="T41" s="63"/>
      <c r="U41" s="63">
        <f t="shared" si="4"/>
        <v>0</v>
      </c>
      <c r="V41" s="37">
        <f t="shared" si="5"/>
        <v>0</v>
      </c>
    </row>
    <row r="42" spans="1:22" ht="12.75">
      <c r="A42" s="45">
        <v>5</v>
      </c>
      <c r="B42" s="33" t="s">
        <v>95</v>
      </c>
      <c r="C42" s="35">
        <v>8</v>
      </c>
      <c r="D42" s="36"/>
      <c r="E42" s="36"/>
      <c r="F42" s="36">
        <f t="shared" si="0"/>
        <v>0</v>
      </c>
      <c r="G42" s="37">
        <f t="shared" si="1"/>
        <v>0</v>
      </c>
      <c r="H42" s="63"/>
      <c r="I42" s="63"/>
      <c r="J42" s="63"/>
      <c r="K42" s="63"/>
      <c r="L42" s="63"/>
      <c r="M42" s="63"/>
      <c r="N42" s="63">
        <f t="shared" si="2"/>
        <v>0</v>
      </c>
      <c r="O42" s="37">
        <f t="shared" si="3"/>
        <v>0</v>
      </c>
      <c r="P42" s="63"/>
      <c r="Q42" s="63"/>
      <c r="R42" s="63"/>
      <c r="S42" s="63"/>
      <c r="T42" s="63"/>
      <c r="U42" s="63">
        <f t="shared" si="4"/>
        <v>0</v>
      </c>
      <c r="V42" s="37">
        <f t="shared" si="5"/>
        <v>0</v>
      </c>
    </row>
    <row r="43" spans="1:22" ht="12.75">
      <c r="A43" s="45">
        <v>6</v>
      </c>
      <c r="B43" s="33" t="s">
        <v>36</v>
      </c>
      <c r="C43" s="35">
        <v>5</v>
      </c>
      <c r="D43" s="36"/>
      <c r="E43" s="36"/>
      <c r="F43" s="36">
        <f t="shared" si="0"/>
        <v>0</v>
      </c>
      <c r="G43" s="37">
        <f t="shared" si="1"/>
        <v>0</v>
      </c>
      <c r="H43" s="63"/>
      <c r="I43" s="63"/>
      <c r="J43" s="63"/>
      <c r="K43" s="63"/>
      <c r="L43" s="63"/>
      <c r="M43" s="63"/>
      <c r="N43" s="63">
        <f t="shared" si="2"/>
        <v>0</v>
      </c>
      <c r="O43" s="37">
        <f t="shared" si="3"/>
        <v>0</v>
      </c>
      <c r="P43" s="63"/>
      <c r="Q43" s="63"/>
      <c r="R43" s="63"/>
      <c r="S43" s="63"/>
      <c r="T43" s="63"/>
      <c r="U43" s="63">
        <f t="shared" si="4"/>
        <v>0</v>
      </c>
      <c r="V43" s="37">
        <f t="shared" si="5"/>
        <v>0</v>
      </c>
    </row>
    <row r="44" spans="1:22" ht="12.75">
      <c r="A44" s="45">
        <v>7</v>
      </c>
      <c r="B44" s="33" t="s">
        <v>35</v>
      </c>
      <c r="C44" s="35">
        <v>10</v>
      </c>
      <c r="D44" s="36"/>
      <c r="E44" s="36"/>
      <c r="F44" s="36">
        <f t="shared" si="0"/>
        <v>0</v>
      </c>
      <c r="G44" s="37">
        <f t="shared" si="1"/>
        <v>0</v>
      </c>
      <c r="H44" s="63"/>
      <c r="I44" s="63"/>
      <c r="J44" s="63"/>
      <c r="K44" s="63"/>
      <c r="L44" s="63"/>
      <c r="M44" s="63"/>
      <c r="N44" s="63">
        <f t="shared" si="2"/>
        <v>0</v>
      </c>
      <c r="O44" s="37">
        <f t="shared" si="3"/>
        <v>0</v>
      </c>
      <c r="P44" s="63"/>
      <c r="Q44" s="63"/>
      <c r="R44" s="63"/>
      <c r="S44" s="63"/>
      <c r="T44" s="63"/>
      <c r="U44" s="63">
        <f t="shared" si="4"/>
        <v>0</v>
      </c>
      <c r="V44" s="37">
        <f t="shared" si="5"/>
        <v>0</v>
      </c>
    </row>
    <row r="45" spans="1:22" ht="12.75">
      <c r="A45" s="45">
        <v>8</v>
      </c>
      <c r="B45" s="33" t="s">
        <v>96</v>
      </c>
      <c r="C45" s="35">
        <v>6</v>
      </c>
      <c r="D45" s="36"/>
      <c r="E45" s="36"/>
      <c r="F45" s="36">
        <f t="shared" si="0"/>
        <v>0</v>
      </c>
      <c r="G45" s="37">
        <f t="shared" si="1"/>
        <v>0</v>
      </c>
      <c r="H45" s="63"/>
      <c r="I45" s="63"/>
      <c r="J45" s="63"/>
      <c r="K45" s="63"/>
      <c r="L45" s="63"/>
      <c r="M45" s="63"/>
      <c r="N45" s="63">
        <f t="shared" si="2"/>
        <v>0</v>
      </c>
      <c r="O45" s="37">
        <f t="shared" si="3"/>
        <v>0</v>
      </c>
      <c r="P45" s="63"/>
      <c r="Q45" s="63"/>
      <c r="R45" s="63"/>
      <c r="S45" s="63"/>
      <c r="T45" s="63"/>
      <c r="U45" s="63">
        <f t="shared" si="4"/>
        <v>0</v>
      </c>
      <c r="V45" s="37">
        <f t="shared" si="5"/>
        <v>0</v>
      </c>
    </row>
    <row r="46" spans="1:22" ht="12.75">
      <c r="A46" s="46"/>
      <c r="B46" s="46" t="s">
        <v>40</v>
      </c>
      <c r="C46" s="47">
        <f>SUM(C38:C45)</f>
        <v>80</v>
      </c>
      <c r="D46" s="46">
        <f>SUM(D41:D45)</f>
        <v>0</v>
      </c>
      <c r="E46" s="46">
        <f>SUM(E41:E45)</f>
        <v>0</v>
      </c>
      <c r="F46" s="46">
        <f t="shared" si="0"/>
        <v>0</v>
      </c>
      <c r="G46" s="48">
        <f t="shared" si="1"/>
        <v>0</v>
      </c>
      <c r="H46" s="64">
        <f aca="true" t="shared" si="9" ref="H46:M46">SUM(H38:H45)</f>
        <v>0</v>
      </c>
      <c r="I46" s="64">
        <f t="shared" si="9"/>
        <v>0</v>
      </c>
      <c r="J46" s="64">
        <f t="shared" si="9"/>
        <v>0</v>
      </c>
      <c r="K46" s="64">
        <f t="shared" si="9"/>
        <v>0</v>
      </c>
      <c r="L46" s="64">
        <f t="shared" si="9"/>
        <v>0</v>
      </c>
      <c r="M46" s="64">
        <f t="shared" si="9"/>
        <v>0</v>
      </c>
      <c r="N46" s="64">
        <f t="shared" si="2"/>
        <v>0</v>
      </c>
      <c r="O46" s="48">
        <f t="shared" si="3"/>
        <v>0</v>
      </c>
      <c r="P46" s="64">
        <f>SUM(P38:P45)</f>
        <v>0</v>
      </c>
      <c r="Q46" s="64">
        <f>SUM(Q38:Q45)</f>
        <v>0</v>
      </c>
      <c r="R46" s="64">
        <f>SUM(R38:R45)</f>
        <v>0</v>
      </c>
      <c r="S46" s="64">
        <f>SUM(S38:S45)</f>
        <v>0</v>
      </c>
      <c r="T46" s="64">
        <f>SUM(T38:T45)</f>
        <v>0</v>
      </c>
      <c r="U46" s="64">
        <f t="shared" si="4"/>
        <v>0</v>
      </c>
      <c r="V46" s="48">
        <f t="shared" si="5"/>
        <v>0</v>
      </c>
    </row>
    <row r="47" spans="1:22" ht="12.75">
      <c r="A47" s="49"/>
      <c r="B47" s="49" t="s">
        <v>46</v>
      </c>
      <c r="C47" s="50">
        <f>C23+C36+C46</f>
        <v>806</v>
      </c>
      <c r="D47" s="49">
        <f>D46+D37</f>
        <v>6</v>
      </c>
      <c r="E47" s="49">
        <f>E46+E37</f>
        <v>2</v>
      </c>
      <c r="F47" s="49">
        <f t="shared" si="0"/>
        <v>8</v>
      </c>
      <c r="G47" s="51">
        <f t="shared" si="1"/>
        <v>0.009925558312655087</v>
      </c>
      <c r="H47" s="66">
        <f aca="true" t="shared" si="10" ref="H47:M47">H37+H46</f>
        <v>0</v>
      </c>
      <c r="I47" s="66">
        <f t="shared" si="10"/>
        <v>0</v>
      </c>
      <c r="J47" s="66">
        <f t="shared" si="10"/>
        <v>0</v>
      </c>
      <c r="K47" s="66">
        <f t="shared" si="10"/>
        <v>1</v>
      </c>
      <c r="L47" s="66">
        <f t="shared" si="10"/>
        <v>23</v>
      </c>
      <c r="M47" s="66">
        <f t="shared" si="10"/>
        <v>2</v>
      </c>
      <c r="N47" s="66">
        <f t="shared" si="2"/>
        <v>26</v>
      </c>
      <c r="O47" s="51">
        <f t="shared" si="3"/>
        <v>0.03225806451612903</v>
      </c>
      <c r="P47" s="66">
        <f>P37+P46</f>
        <v>2</v>
      </c>
      <c r="Q47" s="66">
        <f>Q37+Q46</f>
        <v>0</v>
      </c>
      <c r="R47" s="66">
        <f>R37+R46</f>
        <v>0</v>
      </c>
      <c r="S47" s="66">
        <f>S37+S46</f>
        <v>3</v>
      </c>
      <c r="T47" s="66">
        <f>T37+T46</f>
        <v>17</v>
      </c>
      <c r="U47" s="66">
        <f t="shared" si="4"/>
        <v>22</v>
      </c>
      <c r="V47" s="51">
        <f t="shared" si="5"/>
        <v>0.02729528535980149</v>
      </c>
    </row>
    <row r="48" spans="1:22" ht="12.75">
      <c r="A48" s="16"/>
      <c r="B48" s="16"/>
      <c r="C48" s="1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16"/>
      <c r="B49" s="16"/>
      <c r="C49" s="1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16"/>
      <c r="B50" s="16"/>
      <c r="C50" s="1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40" ht="12.75">
      <c r="A51" s="9"/>
      <c r="B51" s="18" t="s">
        <v>41</v>
      </c>
      <c r="C51" s="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2.75">
      <c r="A52" s="9"/>
      <c r="B52" s="19" t="s">
        <v>42</v>
      </c>
      <c r="C52" s="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2.75">
      <c r="A53" s="9"/>
      <c r="C53" s="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2.75">
      <c r="A54" s="20"/>
      <c r="C54" s="2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1" customFormat="1" ht="12.75">
      <c r="A55" s="22"/>
      <c r="B55" s="23"/>
      <c r="C55" s="24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2.75">
      <c r="A56" s="20"/>
      <c r="B56" s="20"/>
      <c r="C56" s="2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</sheetData>
  <sheetProtection/>
  <mergeCells count="7">
    <mergeCell ref="A1:A3"/>
    <mergeCell ref="B1:B3"/>
    <mergeCell ref="C1:C3"/>
    <mergeCell ref="D1:V1"/>
    <mergeCell ref="D2:G2"/>
    <mergeCell ref="H2:O2"/>
    <mergeCell ref="P2:V2"/>
  </mergeCells>
  <printOptions/>
  <pageMargins left="0.2755905511811024" right="0.35433070866141736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9"/>
  <sheetViews>
    <sheetView zoomScale="115" zoomScaleNormal="115" zoomScalePageLayoutView="0"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46" sqref="G46"/>
    </sheetView>
  </sheetViews>
  <sheetFormatPr defaultColWidth="9.00390625" defaultRowHeight="12.75"/>
  <cols>
    <col min="1" max="1" width="3.25390625" style="39" customWidth="1"/>
    <col min="2" max="2" width="24.75390625" style="39" customWidth="1"/>
    <col min="3" max="4" width="8.25390625" style="44" customWidth="1"/>
    <col min="5" max="5" width="5.375" style="44" customWidth="1"/>
    <col min="6" max="6" width="4.00390625" style="44" customWidth="1"/>
    <col min="7" max="7" width="5.00390625" style="44" customWidth="1"/>
    <col min="8" max="8" width="3.875" style="44" customWidth="1"/>
    <col min="9" max="9" width="5.375" style="44" customWidth="1"/>
    <col min="10" max="10" width="6.00390625" style="44" customWidth="1"/>
    <col min="11" max="11" width="5.375" style="44" customWidth="1"/>
    <col min="12" max="12" width="7.375" style="44" customWidth="1"/>
    <col min="13" max="13" width="4.125" style="44" customWidth="1"/>
    <col min="14" max="14" width="5.875" style="44" customWidth="1"/>
    <col min="15" max="23" width="8.875" style="39" customWidth="1"/>
    <col min="24" max="33" width="8.875" style="40" customWidth="1"/>
  </cols>
  <sheetData>
    <row r="1" spans="1:18" ht="17.25" customHeight="1">
      <c r="A1" s="110" t="s">
        <v>29</v>
      </c>
      <c r="B1" s="110" t="s">
        <v>30</v>
      </c>
      <c r="C1" s="111" t="s">
        <v>138</v>
      </c>
      <c r="D1" s="111"/>
      <c r="E1" s="111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38.25" customHeight="1">
      <c r="A2" s="110"/>
      <c r="B2" s="110"/>
      <c r="C2" s="113" t="s">
        <v>101</v>
      </c>
      <c r="D2" s="114"/>
      <c r="E2" s="114"/>
      <c r="F2" s="114" t="s">
        <v>111</v>
      </c>
      <c r="G2" s="114"/>
      <c r="H2" s="114"/>
      <c r="I2" s="114"/>
      <c r="J2" s="114"/>
      <c r="K2" s="114"/>
      <c r="L2" s="114"/>
      <c r="M2" s="114" t="s">
        <v>117</v>
      </c>
      <c r="N2" s="114"/>
      <c r="O2" s="114"/>
      <c r="P2" s="114"/>
      <c r="Q2" s="114"/>
      <c r="R2" s="114"/>
    </row>
    <row r="3" spans="1:33" s="3" customFormat="1" ht="103.5" customHeight="1">
      <c r="A3" s="110"/>
      <c r="B3" s="110"/>
      <c r="C3" s="34" t="s">
        <v>102</v>
      </c>
      <c r="D3" s="34" t="s">
        <v>106</v>
      </c>
      <c r="E3" s="34" t="s">
        <v>103</v>
      </c>
      <c r="F3" s="32" t="s">
        <v>107</v>
      </c>
      <c r="G3" s="32" t="s">
        <v>108</v>
      </c>
      <c r="H3" s="32" t="s">
        <v>104</v>
      </c>
      <c r="I3" s="32" t="s">
        <v>109</v>
      </c>
      <c r="J3" s="32" t="s">
        <v>110</v>
      </c>
      <c r="K3" s="32" t="s">
        <v>105</v>
      </c>
      <c r="L3" s="32" t="s">
        <v>103</v>
      </c>
      <c r="M3" s="32" t="s">
        <v>112</v>
      </c>
      <c r="N3" s="32" t="s">
        <v>113</v>
      </c>
      <c r="O3" s="32" t="s">
        <v>114</v>
      </c>
      <c r="P3" s="32" t="s">
        <v>115</v>
      </c>
      <c r="Q3" s="32" t="s">
        <v>116</v>
      </c>
      <c r="R3" s="32" t="s">
        <v>103</v>
      </c>
      <c r="S3" s="41"/>
      <c r="T3" s="41"/>
      <c r="U3" s="41"/>
      <c r="V3" s="41"/>
      <c r="W3" s="41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18" ht="35.25" customHeight="1">
      <c r="A4" s="38">
        <v>1</v>
      </c>
      <c r="B4" s="38" t="s">
        <v>8</v>
      </c>
      <c r="C4" s="38">
        <v>1</v>
      </c>
      <c r="D4" s="38"/>
      <c r="E4" s="38">
        <f>C4+D4</f>
        <v>1</v>
      </c>
      <c r="F4" s="69"/>
      <c r="G4" s="70"/>
      <c r="H4" s="69">
        <v>1</v>
      </c>
      <c r="I4" s="70"/>
      <c r="J4" s="70"/>
      <c r="K4" s="70"/>
      <c r="L4" s="69">
        <f>F4+G4+H4+I4+J4+K4</f>
        <v>1</v>
      </c>
      <c r="M4" s="69"/>
      <c r="N4" s="70"/>
      <c r="O4" s="71"/>
      <c r="P4" s="71"/>
      <c r="Q4" s="71"/>
      <c r="R4" s="71">
        <f>M4+N4+O4+P4+Q4</f>
        <v>0</v>
      </c>
    </row>
    <row r="5" spans="1:18" ht="51">
      <c r="A5" s="38">
        <v>2</v>
      </c>
      <c r="B5" s="38" t="s">
        <v>0</v>
      </c>
      <c r="C5" s="38">
        <v>1</v>
      </c>
      <c r="D5" s="38"/>
      <c r="E5" s="38">
        <f aca="true" t="shared" si="0" ref="E5:E48">C5+D5</f>
        <v>1</v>
      </c>
      <c r="F5" s="69"/>
      <c r="G5" s="70"/>
      <c r="H5" s="69"/>
      <c r="I5" s="70"/>
      <c r="J5" s="70"/>
      <c r="K5" s="70"/>
      <c r="L5" s="69">
        <f aca="true" t="shared" si="1" ref="L5:L23">F5+G5+H5+I5+J5+K5</f>
        <v>0</v>
      </c>
      <c r="M5" s="69"/>
      <c r="N5" s="70"/>
      <c r="O5" s="71"/>
      <c r="P5" s="71"/>
      <c r="Q5" s="71"/>
      <c r="R5" s="71">
        <f aca="true" t="shared" si="2" ref="R5:R47">M5+N5+O5+P5+Q5</f>
        <v>0</v>
      </c>
    </row>
    <row r="6" spans="1:18" ht="38.25">
      <c r="A6" s="38">
        <v>3</v>
      </c>
      <c r="B6" s="38" t="s">
        <v>1</v>
      </c>
      <c r="C6" s="38">
        <v>1</v>
      </c>
      <c r="D6" s="38"/>
      <c r="E6" s="38">
        <f t="shared" si="0"/>
        <v>1</v>
      </c>
      <c r="F6" s="69"/>
      <c r="G6" s="70"/>
      <c r="H6" s="69"/>
      <c r="I6" s="70"/>
      <c r="J6" s="70"/>
      <c r="K6" s="70"/>
      <c r="L6" s="69">
        <f t="shared" si="1"/>
        <v>0</v>
      </c>
      <c r="M6" s="69"/>
      <c r="N6" s="70"/>
      <c r="O6" s="71"/>
      <c r="P6" s="71"/>
      <c r="Q6" s="71"/>
      <c r="R6" s="71">
        <f t="shared" si="2"/>
        <v>0</v>
      </c>
    </row>
    <row r="7" spans="1:18" ht="38.25">
      <c r="A7" s="38">
        <v>4</v>
      </c>
      <c r="B7" s="38" t="s">
        <v>2</v>
      </c>
      <c r="C7" s="38">
        <v>1</v>
      </c>
      <c r="D7" s="38"/>
      <c r="E7" s="38">
        <f t="shared" si="0"/>
        <v>1</v>
      </c>
      <c r="F7" s="69"/>
      <c r="G7" s="70"/>
      <c r="H7" s="69"/>
      <c r="I7" s="70"/>
      <c r="J7" s="70"/>
      <c r="K7" s="70"/>
      <c r="L7" s="69">
        <f t="shared" si="1"/>
        <v>0</v>
      </c>
      <c r="M7" s="69"/>
      <c r="N7" s="70"/>
      <c r="O7" s="71"/>
      <c r="P7" s="71"/>
      <c r="Q7" s="71"/>
      <c r="R7" s="71">
        <f t="shared" si="2"/>
        <v>0</v>
      </c>
    </row>
    <row r="8" spans="1:18" ht="38.25" customHeight="1">
      <c r="A8" s="38">
        <v>5</v>
      </c>
      <c r="B8" s="38" t="s">
        <v>3</v>
      </c>
      <c r="C8" s="38"/>
      <c r="D8" s="38"/>
      <c r="E8" s="38">
        <f t="shared" si="0"/>
        <v>0</v>
      </c>
      <c r="F8" s="69"/>
      <c r="G8" s="70"/>
      <c r="H8" s="69"/>
      <c r="I8" s="70"/>
      <c r="J8" s="70"/>
      <c r="K8" s="70"/>
      <c r="L8" s="69">
        <f t="shared" si="1"/>
        <v>0</v>
      </c>
      <c r="M8" s="69">
        <v>1</v>
      </c>
      <c r="N8" s="70"/>
      <c r="O8" s="71"/>
      <c r="P8" s="71"/>
      <c r="Q8" s="71">
        <v>2</v>
      </c>
      <c r="R8" s="71">
        <f t="shared" si="2"/>
        <v>3</v>
      </c>
    </row>
    <row r="9" spans="1:18" ht="38.25">
      <c r="A9" s="38">
        <v>6</v>
      </c>
      <c r="B9" s="38" t="s">
        <v>4</v>
      </c>
      <c r="C9" s="38">
        <v>1</v>
      </c>
      <c r="D9" s="38"/>
      <c r="E9" s="38">
        <f t="shared" si="0"/>
        <v>1</v>
      </c>
      <c r="F9" s="69"/>
      <c r="G9" s="70"/>
      <c r="H9" s="69"/>
      <c r="I9" s="70"/>
      <c r="J9" s="70"/>
      <c r="K9" s="70"/>
      <c r="L9" s="69">
        <f t="shared" si="1"/>
        <v>0</v>
      </c>
      <c r="M9" s="69"/>
      <c r="N9" s="70">
        <v>1</v>
      </c>
      <c r="O9" s="71"/>
      <c r="P9" s="71">
        <v>7</v>
      </c>
      <c r="Q9" s="71"/>
      <c r="R9" s="71">
        <f t="shared" si="2"/>
        <v>8</v>
      </c>
    </row>
    <row r="10" spans="1:18" ht="25.5" customHeight="1">
      <c r="A10" s="38">
        <v>7</v>
      </c>
      <c r="B10" s="38" t="s">
        <v>50</v>
      </c>
      <c r="C10" s="38">
        <v>1</v>
      </c>
      <c r="D10" s="38"/>
      <c r="E10" s="38">
        <f t="shared" si="0"/>
        <v>1</v>
      </c>
      <c r="F10" s="69"/>
      <c r="G10" s="70"/>
      <c r="H10" s="69"/>
      <c r="I10" s="70"/>
      <c r="J10" s="70">
        <v>6</v>
      </c>
      <c r="K10" s="70"/>
      <c r="L10" s="69">
        <f t="shared" si="1"/>
        <v>6</v>
      </c>
      <c r="M10" s="69"/>
      <c r="N10" s="70"/>
      <c r="O10" s="71"/>
      <c r="P10" s="71"/>
      <c r="Q10" s="71"/>
      <c r="R10" s="71">
        <f t="shared" si="2"/>
        <v>0</v>
      </c>
    </row>
    <row r="11" spans="1:18" ht="38.25">
      <c r="A11" s="38">
        <v>8</v>
      </c>
      <c r="B11" s="38" t="s">
        <v>5</v>
      </c>
      <c r="C11" s="38">
        <v>1</v>
      </c>
      <c r="D11" s="38"/>
      <c r="E11" s="38">
        <f t="shared" si="0"/>
        <v>1</v>
      </c>
      <c r="F11" s="69">
        <v>1</v>
      </c>
      <c r="G11" s="70"/>
      <c r="H11" s="69"/>
      <c r="I11" s="70"/>
      <c r="J11" s="70"/>
      <c r="K11" s="70"/>
      <c r="L11" s="69">
        <f t="shared" si="1"/>
        <v>1</v>
      </c>
      <c r="M11" s="69"/>
      <c r="N11" s="70"/>
      <c r="O11" s="71"/>
      <c r="P11" s="71"/>
      <c r="Q11" s="71"/>
      <c r="R11" s="71">
        <f t="shared" si="2"/>
        <v>0</v>
      </c>
    </row>
    <row r="12" spans="1:18" ht="38.25">
      <c r="A12" s="38">
        <v>9</v>
      </c>
      <c r="B12" s="38" t="s">
        <v>51</v>
      </c>
      <c r="C12" s="38"/>
      <c r="D12" s="38"/>
      <c r="E12" s="38">
        <f t="shared" si="0"/>
        <v>0</v>
      </c>
      <c r="F12" s="69"/>
      <c r="G12" s="70"/>
      <c r="H12" s="69"/>
      <c r="I12" s="70"/>
      <c r="J12" s="70"/>
      <c r="K12" s="70"/>
      <c r="L12" s="69">
        <f t="shared" si="1"/>
        <v>0</v>
      </c>
      <c r="M12" s="69"/>
      <c r="N12" s="70"/>
      <c r="O12" s="71"/>
      <c r="P12" s="71"/>
      <c r="Q12" s="71"/>
      <c r="R12" s="71">
        <f t="shared" si="2"/>
        <v>0</v>
      </c>
    </row>
    <row r="13" spans="1:18" ht="38.25">
      <c r="A13" s="38">
        <v>10</v>
      </c>
      <c r="B13" s="38" t="s">
        <v>6</v>
      </c>
      <c r="C13" s="38">
        <v>1</v>
      </c>
      <c r="D13" s="38"/>
      <c r="E13" s="38">
        <f t="shared" si="0"/>
        <v>1</v>
      </c>
      <c r="F13" s="69"/>
      <c r="G13" s="70"/>
      <c r="H13" s="69"/>
      <c r="I13" s="70"/>
      <c r="J13" s="70">
        <v>1</v>
      </c>
      <c r="K13" s="70"/>
      <c r="L13" s="69">
        <f t="shared" si="1"/>
        <v>1</v>
      </c>
      <c r="M13" s="69"/>
      <c r="N13" s="70"/>
      <c r="O13" s="71"/>
      <c r="P13" s="71"/>
      <c r="Q13" s="71"/>
      <c r="R13" s="71">
        <f t="shared" si="2"/>
        <v>0</v>
      </c>
    </row>
    <row r="14" spans="1:18" ht="38.25">
      <c r="A14" s="38">
        <v>11</v>
      </c>
      <c r="B14" s="38" t="s">
        <v>48</v>
      </c>
      <c r="C14" s="38">
        <v>1</v>
      </c>
      <c r="D14" s="38"/>
      <c r="E14" s="38">
        <f t="shared" si="0"/>
        <v>1</v>
      </c>
      <c r="F14" s="69"/>
      <c r="G14" s="70"/>
      <c r="H14" s="69"/>
      <c r="I14" s="70"/>
      <c r="J14" s="70"/>
      <c r="K14" s="70"/>
      <c r="L14" s="69">
        <f t="shared" si="1"/>
        <v>0</v>
      </c>
      <c r="M14" s="69"/>
      <c r="N14" s="70"/>
      <c r="O14" s="71"/>
      <c r="P14" s="71"/>
      <c r="Q14" s="71"/>
      <c r="R14" s="71">
        <f t="shared" si="2"/>
        <v>0</v>
      </c>
    </row>
    <row r="15" spans="1:18" ht="63.75">
      <c r="A15" s="38">
        <v>12</v>
      </c>
      <c r="B15" s="38" t="s">
        <v>7</v>
      </c>
      <c r="C15" s="38">
        <v>1</v>
      </c>
      <c r="D15" s="38"/>
      <c r="E15" s="38">
        <f t="shared" si="0"/>
        <v>1</v>
      </c>
      <c r="F15" s="69"/>
      <c r="G15" s="70"/>
      <c r="H15" s="69"/>
      <c r="I15" s="70"/>
      <c r="J15" s="70"/>
      <c r="K15" s="70"/>
      <c r="L15" s="69">
        <f t="shared" si="1"/>
        <v>0</v>
      </c>
      <c r="M15" s="69"/>
      <c r="N15" s="70"/>
      <c r="O15" s="71"/>
      <c r="P15" s="71"/>
      <c r="Q15" s="71"/>
      <c r="R15" s="71">
        <f t="shared" si="2"/>
        <v>0</v>
      </c>
    </row>
    <row r="16" spans="1:18" ht="25.5">
      <c r="A16" s="38">
        <v>13</v>
      </c>
      <c r="B16" s="38" t="s">
        <v>52</v>
      </c>
      <c r="C16" s="38">
        <v>1</v>
      </c>
      <c r="D16" s="38"/>
      <c r="E16" s="38">
        <f t="shared" si="0"/>
        <v>1</v>
      </c>
      <c r="F16" s="69"/>
      <c r="G16" s="70"/>
      <c r="H16" s="69"/>
      <c r="I16" s="70"/>
      <c r="J16" s="70"/>
      <c r="K16" s="70"/>
      <c r="L16" s="69">
        <f t="shared" si="1"/>
        <v>0</v>
      </c>
      <c r="M16" s="69"/>
      <c r="N16" s="70"/>
      <c r="O16" s="71"/>
      <c r="P16" s="71"/>
      <c r="Q16" s="71"/>
      <c r="R16" s="71">
        <f t="shared" si="2"/>
        <v>0</v>
      </c>
    </row>
    <row r="17" spans="1:18" ht="25.5">
      <c r="A17" s="38"/>
      <c r="B17" s="38" t="s">
        <v>55</v>
      </c>
      <c r="C17" s="38"/>
      <c r="D17" s="38"/>
      <c r="E17" s="38">
        <f t="shared" si="0"/>
        <v>0</v>
      </c>
      <c r="F17" s="69"/>
      <c r="G17" s="70"/>
      <c r="H17" s="69"/>
      <c r="I17" s="70"/>
      <c r="J17" s="70"/>
      <c r="K17" s="70"/>
      <c r="L17" s="69">
        <f t="shared" si="1"/>
        <v>0</v>
      </c>
      <c r="M17" s="69"/>
      <c r="N17" s="70"/>
      <c r="O17" s="71"/>
      <c r="P17" s="71"/>
      <c r="Q17" s="71"/>
      <c r="R17" s="71">
        <f t="shared" si="2"/>
        <v>0</v>
      </c>
    </row>
    <row r="18" spans="1:18" ht="25.5">
      <c r="A18" s="38">
        <v>14</v>
      </c>
      <c r="B18" s="38" t="s">
        <v>9</v>
      </c>
      <c r="C18" s="38"/>
      <c r="D18" s="38"/>
      <c r="E18" s="38">
        <f t="shared" si="0"/>
        <v>0</v>
      </c>
      <c r="F18" s="69"/>
      <c r="G18" s="70"/>
      <c r="H18" s="69"/>
      <c r="I18" s="70"/>
      <c r="J18" s="70"/>
      <c r="K18" s="70"/>
      <c r="L18" s="69">
        <f t="shared" si="1"/>
        <v>0</v>
      </c>
      <c r="M18" s="69"/>
      <c r="N18" s="70"/>
      <c r="O18" s="71"/>
      <c r="P18" s="71"/>
      <c r="Q18" s="71"/>
      <c r="R18" s="71">
        <f t="shared" si="2"/>
        <v>0</v>
      </c>
    </row>
    <row r="19" spans="1:18" ht="25.5">
      <c r="A19" s="38">
        <v>15</v>
      </c>
      <c r="B19" s="38" t="s">
        <v>10</v>
      </c>
      <c r="C19" s="38"/>
      <c r="D19" s="38"/>
      <c r="E19" s="38">
        <f t="shared" si="0"/>
        <v>0</v>
      </c>
      <c r="F19" s="69"/>
      <c r="G19" s="70"/>
      <c r="H19" s="69"/>
      <c r="I19" s="70"/>
      <c r="J19" s="70"/>
      <c r="K19" s="70"/>
      <c r="L19" s="69">
        <f t="shared" si="1"/>
        <v>0</v>
      </c>
      <c r="M19" s="69"/>
      <c r="N19" s="70"/>
      <c r="O19" s="71"/>
      <c r="P19" s="71"/>
      <c r="Q19" s="71"/>
      <c r="R19" s="71">
        <f t="shared" si="2"/>
        <v>0</v>
      </c>
    </row>
    <row r="20" spans="1:18" ht="25.5">
      <c r="A20" s="38"/>
      <c r="B20" s="38" t="s">
        <v>54</v>
      </c>
      <c r="C20" s="38"/>
      <c r="D20" s="38"/>
      <c r="E20" s="38">
        <f t="shared" si="0"/>
        <v>0</v>
      </c>
      <c r="F20" s="69"/>
      <c r="G20" s="70"/>
      <c r="H20" s="69"/>
      <c r="I20" s="70"/>
      <c r="J20" s="70"/>
      <c r="K20" s="70"/>
      <c r="L20" s="69">
        <f t="shared" si="1"/>
        <v>0</v>
      </c>
      <c r="M20" s="69"/>
      <c r="N20" s="70"/>
      <c r="O20" s="71"/>
      <c r="P20" s="71"/>
      <c r="Q20" s="71"/>
      <c r="R20" s="71">
        <f t="shared" si="2"/>
        <v>0</v>
      </c>
    </row>
    <row r="21" spans="1:18" ht="25.5">
      <c r="A21" s="38">
        <v>16</v>
      </c>
      <c r="B21" s="38" t="s">
        <v>100</v>
      </c>
      <c r="C21" s="38"/>
      <c r="D21" s="38"/>
      <c r="E21" s="38">
        <f t="shared" si="0"/>
        <v>0</v>
      </c>
      <c r="F21" s="69"/>
      <c r="G21" s="70"/>
      <c r="H21" s="69"/>
      <c r="I21" s="70"/>
      <c r="J21" s="70"/>
      <c r="K21" s="70"/>
      <c r="L21" s="69">
        <f t="shared" si="1"/>
        <v>0</v>
      </c>
      <c r="M21" s="69"/>
      <c r="N21" s="70"/>
      <c r="O21" s="71"/>
      <c r="P21" s="71"/>
      <c r="Q21" s="71"/>
      <c r="R21" s="71">
        <f t="shared" si="2"/>
        <v>0</v>
      </c>
    </row>
    <row r="22" spans="1:18" ht="38.25">
      <c r="A22" s="38">
        <v>17</v>
      </c>
      <c r="B22" s="38" t="s">
        <v>99</v>
      </c>
      <c r="C22" s="38"/>
      <c r="D22" s="38"/>
      <c r="E22" s="38">
        <f t="shared" si="0"/>
        <v>0</v>
      </c>
      <c r="F22" s="69"/>
      <c r="G22" s="70"/>
      <c r="H22" s="69"/>
      <c r="I22" s="70"/>
      <c r="J22" s="70"/>
      <c r="K22" s="70"/>
      <c r="L22" s="69">
        <f t="shared" si="1"/>
        <v>0</v>
      </c>
      <c r="M22" s="69"/>
      <c r="N22" s="70"/>
      <c r="O22" s="71"/>
      <c r="P22" s="71"/>
      <c r="Q22" s="71"/>
      <c r="R22" s="71">
        <f t="shared" si="2"/>
        <v>0</v>
      </c>
    </row>
    <row r="23" spans="1:18" ht="38.25">
      <c r="A23" s="38">
        <v>18</v>
      </c>
      <c r="B23" s="38" t="s">
        <v>53</v>
      </c>
      <c r="C23" s="38">
        <v>1</v>
      </c>
      <c r="D23" s="38"/>
      <c r="E23" s="38">
        <f t="shared" si="0"/>
        <v>1</v>
      </c>
      <c r="F23" s="69"/>
      <c r="G23" s="70"/>
      <c r="H23" s="69"/>
      <c r="I23" s="70"/>
      <c r="J23" s="70"/>
      <c r="K23" s="70"/>
      <c r="L23" s="69">
        <f t="shared" si="1"/>
        <v>0</v>
      </c>
      <c r="M23" s="69"/>
      <c r="N23" s="70"/>
      <c r="O23" s="71"/>
      <c r="P23" s="71"/>
      <c r="Q23" s="71"/>
      <c r="R23" s="71">
        <f t="shared" si="2"/>
        <v>0</v>
      </c>
    </row>
    <row r="24" spans="1:18" ht="12.75">
      <c r="A24" s="46"/>
      <c r="B24" s="46" t="s">
        <v>47</v>
      </c>
      <c r="C24" s="46">
        <f>SUM(C4:C23)</f>
        <v>12</v>
      </c>
      <c r="D24" s="46">
        <f>SUM(D4:D23)</f>
        <v>0</v>
      </c>
      <c r="E24" s="46">
        <f t="shared" si="0"/>
        <v>12</v>
      </c>
      <c r="F24" s="67">
        <f>SUM(F4:F23)</f>
        <v>1</v>
      </c>
      <c r="G24" s="67">
        <f aca="true" t="shared" si="3" ref="G24:L24">SUM(G4:G23)</f>
        <v>0</v>
      </c>
      <c r="H24" s="67">
        <f t="shared" si="3"/>
        <v>1</v>
      </c>
      <c r="I24" s="67">
        <f t="shared" si="3"/>
        <v>0</v>
      </c>
      <c r="J24" s="67">
        <f t="shared" si="3"/>
        <v>7</v>
      </c>
      <c r="K24" s="67">
        <f t="shared" si="3"/>
        <v>0</v>
      </c>
      <c r="L24" s="67">
        <f t="shared" si="3"/>
        <v>9</v>
      </c>
      <c r="M24" s="67">
        <f aca="true" t="shared" si="4" ref="M24:R24">SUM(M4:M23)</f>
        <v>1</v>
      </c>
      <c r="N24" s="67">
        <f t="shared" si="4"/>
        <v>1</v>
      </c>
      <c r="O24" s="67">
        <f t="shared" si="4"/>
        <v>0</v>
      </c>
      <c r="P24" s="67">
        <f t="shared" si="4"/>
        <v>7</v>
      </c>
      <c r="Q24" s="67">
        <f t="shared" si="4"/>
        <v>2</v>
      </c>
      <c r="R24" s="67">
        <f t="shared" si="4"/>
        <v>11</v>
      </c>
    </row>
    <row r="25" spans="1:18" ht="25.5">
      <c r="A25" s="38">
        <v>19</v>
      </c>
      <c r="B25" s="38" t="s">
        <v>11</v>
      </c>
      <c r="C25" s="38"/>
      <c r="D25" s="38"/>
      <c r="E25" s="38">
        <f t="shared" si="0"/>
        <v>0</v>
      </c>
      <c r="F25" s="69"/>
      <c r="G25" s="70"/>
      <c r="H25" s="69"/>
      <c r="I25" s="70"/>
      <c r="J25" s="70"/>
      <c r="K25" s="70"/>
      <c r="L25" s="69">
        <f>F25+G25+H25+I25+J25+K25</f>
        <v>0</v>
      </c>
      <c r="M25" s="69"/>
      <c r="N25" s="70"/>
      <c r="O25" s="71"/>
      <c r="P25" s="71"/>
      <c r="Q25" s="71"/>
      <c r="R25" s="71">
        <f t="shared" si="2"/>
        <v>0</v>
      </c>
    </row>
    <row r="26" spans="1:18" ht="25.5">
      <c r="A26" s="38">
        <v>20</v>
      </c>
      <c r="B26" s="38" t="s">
        <v>12</v>
      </c>
      <c r="C26" s="38"/>
      <c r="D26" s="38"/>
      <c r="E26" s="38">
        <f t="shared" si="0"/>
        <v>0</v>
      </c>
      <c r="F26" s="69"/>
      <c r="G26" s="70"/>
      <c r="H26" s="69"/>
      <c r="I26" s="70"/>
      <c r="J26" s="70"/>
      <c r="K26" s="70"/>
      <c r="L26" s="69">
        <f aca="true" t="shared" si="5" ref="L26:L47">F26+G26+H26+I26+J26+K26</f>
        <v>0</v>
      </c>
      <c r="M26" s="69"/>
      <c r="N26" s="70"/>
      <c r="O26" s="71"/>
      <c r="P26" s="71"/>
      <c r="Q26" s="71"/>
      <c r="R26" s="71">
        <f t="shared" si="2"/>
        <v>0</v>
      </c>
    </row>
    <row r="27" spans="1:18" ht="25.5">
      <c r="A27" s="38">
        <v>21</v>
      </c>
      <c r="B27" s="38" t="s">
        <v>13</v>
      </c>
      <c r="C27" s="38"/>
      <c r="D27" s="38"/>
      <c r="E27" s="38">
        <f t="shared" si="0"/>
        <v>0</v>
      </c>
      <c r="F27" s="69"/>
      <c r="G27" s="70"/>
      <c r="H27" s="69"/>
      <c r="I27" s="70"/>
      <c r="J27" s="70"/>
      <c r="K27" s="70"/>
      <c r="L27" s="69">
        <f t="shared" si="5"/>
        <v>0</v>
      </c>
      <c r="M27" s="69"/>
      <c r="N27" s="70"/>
      <c r="O27" s="71"/>
      <c r="P27" s="71"/>
      <c r="Q27" s="71"/>
      <c r="R27" s="71">
        <f t="shared" si="2"/>
        <v>0</v>
      </c>
    </row>
    <row r="28" spans="1:18" ht="25.5">
      <c r="A28" s="38">
        <v>21</v>
      </c>
      <c r="B28" s="38" t="s">
        <v>14</v>
      </c>
      <c r="C28" s="38"/>
      <c r="D28" s="38"/>
      <c r="E28" s="38">
        <f t="shared" si="0"/>
        <v>0</v>
      </c>
      <c r="F28" s="69"/>
      <c r="G28" s="70"/>
      <c r="H28" s="69"/>
      <c r="I28" s="70"/>
      <c r="J28" s="70"/>
      <c r="K28" s="70"/>
      <c r="L28" s="69">
        <f t="shared" si="5"/>
        <v>0</v>
      </c>
      <c r="M28" s="69"/>
      <c r="N28" s="70"/>
      <c r="O28" s="71"/>
      <c r="P28" s="71"/>
      <c r="Q28" s="71"/>
      <c r="R28" s="71">
        <f t="shared" si="2"/>
        <v>0</v>
      </c>
    </row>
    <row r="29" spans="1:18" ht="25.5">
      <c r="A29" s="38">
        <v>22</v>
      </c>
      <c r="B29" s="38" t="s">
        <v>15</v>
      </c>
      <c r="C29" s="38"/>
      <c r="D29" s="38"/>
      <c r="E29" s="38">
        <f t="shared" si="0"/>
        <v>0</v>
      </c>
      <c r="F29" s="69"/>
      <c r="G29" s="70"/>
      <c r="H29" s="69"/>
      <c r="I29" s="70"/>
      <c r="J29" s="70"/>
      <c r="K29" s="70"/>
      <c r="L29" s="69">
        <f t="shared" si="5"/>
        <v>0</v>
      </c>
      <c r="M29" s="69"/>
      <c r="N29" s="70"/>
      <c r="O29" s="71"/>
      <c r="P29" s="71"/>
      <c r="Q29" s="71"/>
      <c r="R29" s="71">
        <f t="shared" si="2"/>
        <v>0</v>
      </c>
    </row>
    <row r="30" spans="1:18" ht="25.5">
      <c r="A30" s="38">
        <v>23</v>
      </c>
      <c r="B30" s="38" t="s">
        <v>16</v>
      </c>
      <c r="C30" s="38"/>
      <c r="D30" s="38"/>
      <c r="E30" s="38">
        <f t="shared" si="0"/>
        <v>0</v>
      </c>
      <c r="F30" s="69"/>
      <c r="G30" s="70"/>
      <c r="H30" s="69"/>
      <c r="I30" s="70"/>
      <c r="J30" s="70"/>
      <c r="K30" s="70"/>
      <c r="L30" s="69">
        <f t="shared" si="5"/>
        <v>0</v>
      </c>
      <c r="M30" s="69"/>
      <c r="N30" s="70"/>
      <c r="O30" s="71"/>
      <c r="P30" s="71"/>
      <c r="Q30" s="71">
        <v>1</v>
      </c>
      <c r="R30" s="71">
        <f t="shared" si="2"/>
        <v>1</v>
      </c>
    </row>
    <row r="31" spans="1:18" ht="25.5">
      <c r="A31" s="38">
        <v>24</v>
      </c>
      <c r="B31" s="38" t="s">
        <v>17</v>
      </c>
      <c r="C31" s="38">
        <v>1</v>
      </c>
      <c r="D31" s="38"/>
      <c r="E31" s="38">
        <f t="shared" si="0"/>
        <v>1</v>
      </c>
      <c r="F31" s="69"/>
      <c r="G31" s="70"/>
      <c r="H31" s="69"/>
      <c r="I31" s="70"/>
      <c r="J31" s="70"/>
      <c r="K31" s="70"/>
      <c r="L31" s="69">
        <f t="shared" si="5"/>
        <v>0</v>
      </c>
      <c r="M31" s="69"/>
      <c r="N31" s="70"/>
      <c r="O31" s="71"/>
      <c r="P31" s="71"/>
      <c r="Q31" s="71"/>
      <c r="R31" s="71">
        <f t="shared" si="2"/>
        <v>0</v>
      </c>
    </row>
    <row r="32" spans="1:18" ht="25.5">
      <c r="A32" s="38">
        <v>25</v>
      </c>
      <c r="B32" s="38" t="s">
        <v>18</v>
      </c>
      <c r="C32" s="38"/>
      <c r="D32" s="38"/>
      <c r="E32" s="38">
        <f t="shared" si="0"/>
        <v>0</v>
      </c>
      <c r="F32" s="69"/>
      <c r="G32" s="70"/>
      <c r="H32" s="69"/>
      <c r="I32" s="70"/>
      <c r="J32" s="70"/>
      <c r="K32" s="70"/>
      <c r="L32" s="69">
        <f t="shared" si="5"/>
        <v>0</v>
      </c>
      <c r="M32" s="69"/>
      <c r="N32" s="70"/>
      <c r="O32" s="71"/>
      <c r="P32" s="71"/>
      <c r="Q32" s="71"/>
      <c r="R32" s="71">
        <f t="shared" si="2"/>
        <v>0</v>
      </c>
    </row>
    <row r="33" spans="1:18" ht="25.5">
      <c r="A33" s="38">
        <v>26</v>
      </c>
      <c r="B33" s="38" t="s">
        <v>19</v>
      </c>
      <c r="C33" s="38"/>
      <c r="D33" s="38"/>
      <c r="E33" s="38">
        <f t="shared" si="0"/>
        <v>0</v>
      </c>
      <c r="F33" s="69"/>
      <c r="G33" s="70"/>
      <c r="H33" s="69"/>
      <c r="I33" s="70"/>
      <c r="J33" s="70"/>
      <c r="K33" s="70"/>
      <c r="L33" s="69">
        <f t="shared" si="5"/>
        <v>0</v>
      </c>
      <c r="M33" s="69"/>
      <c r="N33" s="70"/>
      <c r="O33" s="71"/>
      <c r="P33" s="71"/>
      <c r="Q33" s="71"/>
      <c r="R33" s="71">
        <f t="shared" si="2"/>
        <v>0</v>
      </c>
    </row>
    <row r="34" spans="1:18" ht="25.5">
      <c r="A34" s="38">
        <v>27</v>
      </c>
      <c r="B34" s="38" t="s">
        <v>20</v>
      </c>
      <c r="C34" s="38"/>
      <c r="D34" s="38"/>
      <c r="E34" s="38">
        <f t="shared" si="0"/>
        <v>0</v>
      </c>
      <c r="F34" s="69"/>
      <c r="G34" s="70"/>
      <c r="H34" s="69">
        <v>1</v>
      </c>
      <c r="I34" s="70">
        <v>1</v>
      </c>
      <c r="J34" s="70">
        <v>2</v>
      </c>
      <c r="K34" s="70"/>
      <c r="L34" s="69">
        <f t="shared" si="5"/>
        <v>4</v>
      </c>
      <c r="M34" s="69"/>
      <c r="N34" s="70"/>
      <c r="O34" s="71"/>
      <c r="P34" s="71">
        <v>2</v>
      </c>
      <c r="Q34" s="71"/>
      <c r="R34" s="71">
        <f t="shared" si="2"/>
        <v>2</v>
      </c>
    </row>
    <row r="35" spans="1:18" ht="25.5">
      <c r="A35" s="38">
        <v>28</v>
      </c>
      <c r="B35" s="38" t="s">
        <v>21</v>
      </c>
      <c r="C35" s="38"/>
      <c r="D35" s="38"/>
      <c r="E35" s="38">
        <f t="shared" si="0"/>
        <v>0</v>
      </c>
      <c r="F35" s="69"/>
      <c r="G35" s="70"/>
      <c r="H35" s="69"/>
      <c r="I35" s="70"/>
      <c r="J35" s="70"/>
      <c r="K35" s="70"/>
      <c r="L35" s="69">
        <f t="shared" si="5"/>
        <v>0</v>
      </c>
      <c r="M35" s="69"/>
      <c r="N35" s="70"/>
      <c r="O35" s="71"/>
      <c r="P35" s="71"/>
      <c r="Q35" s="71"/>
      <c r="R35" s="71">
        <f t="shared" si="2"/>
        <v>0</v>
      </c>
    </row>
    <row r="36" spans="1:18" ht="25.5">
      <c r="A36" s="38">
        <v>29</v>
      </c>
      <c r="B36" s="38" t="s">
        <v>22</v>
      </c>
      <c r="C36" s="38"/>
      <c r="D36" s="38"/>
      <c r="E36" s="38">
        <f t="shared" si="0"/>
        <v>0</v>
      </c>
      <c r="F36" s="69"/>
      <c r="G36" s="70"/>
      <c r="H36" s="69"/>
      <c r="I36" s="70"/>
      <c r="J36" s="70"/>
      <c r="K36" s="70"/>
      <c r="L36" s="69">
        <f t="shared" si="5"/>
        <v>0</v>
      </c>
      <c r="M36" s="69"/>
      <c r="N36" s="70"/>
      <c r="O36" s="71"/>
      <c r="P36" s="71"/>
      <c r="Q36" s="71"/>
      <c r="R36" s="71">
        <f t="shared" si="2"/>
        <v>0</v>
      </c>
    </row>
    <row r="37" spans="1:18" ht="25.5">
      <c r="A37" s="38">
        <v>30</v>
      </c>
      <c r="B37" s="38" t="s">
        <v>23</v>
      </c>
      <c r="C37" s="38"/>
      <c r="D37" s="38"/>
      <c r="E37" s="38">
        <f t="shared" si="0"/>
        <v>0</v>
      </c>
      <c r="F37" s="69"/>
      <c r="G37" s="70"/>
      <c r="H37" s="69"/>
      <c r="I37" s="70"/>
      <c r="J37" s="70"/>
      <c r="K37" s="70"/>
      <c r="L37" s="69">
        <f t="shared" si="5"/>
        <v>0</v>
      </c>
      <c r="M37" s="69"/>
      <c r="N37" s="70"/>
      <c r="O37" s="71"/>
      <c r="P37" s="71"/>
      <c r="Q37" s="71"/>
      <c r="R37" s="71">
        <f t="shared" si="2"/>
        <v>0</v>
      </c>
    </row>
    <row r="38" spans="1:18" ht="25.5">
      <c r="A38" s="38">
        <v>31</v>
      </c>
      <c r="B38" s="38" t="s">
        <v>24</v>
      </c>
      <c r="C38" s="38"/>
      <c r="D38" s="38"/>
      <c r="E38" s="38">
        <f t="shared" si="0"/>
        <v>0</v>
      </c>
      <c r="F38" s="69"/>
      <c r="G38" s="70"/>
      <c r="H38" s="69"/>
      <c r="I38" s="70"/>
      <c r="J38" s="70"/>
      <c r="K38" s="70"/>
      <c r="L38" s="69">
        <f t="shared" si="5"/>
        <v>0</v>
      </c>
      <c r="M38" s="69"/>
      <c r="N38" s="70"/>
      <c r="O38" s="71"/>
      <c r="P38" s="71"/>
      <c r="Q38" s="71"/>
      <c r="R38" s="71">
        <f t="shared" si="2"/>
        <v>0</v>
      </c>
    </row>
    <row r="39" spans="1:18" ht="25.5">
      <c r="A39" s="38">
        <v>32</v>
      </c>
      <c r="B39" s="38" t="s">
        <v>25</v>
      </c>
      <c r="C39" s="38"/>
      <c r="D39" s="38"/>
      <c r="E39" s="38">
        <f t="shared" si="0"/>
        <v>0</v>
      </c>
      <c r="F39" s="69"/>
      <c r="G39" s="70"/>
      <c r="H39" s="69"/>
      <c r="I39" s="70"/>
      <c r="J39" s="70">
        <v>5</v>
      </c>
      <c r="K39" s="70"/>
      <c r="L39" s="69">
        <f t="shared" si="5"/>
        <v>5</v>
      </c>
      <c r="M39" s="69"/>
      <c r="N39" s="70"/>
      <c r="O39" s="71"/>
      <c r="P39" s="71"/>
      <c r="Q39" s="71"/>
      <c r="R39" s="71">
        <f t="shared" si="2"/>
        <v>0</v>
      </c>
    </row>
    <row r="40" spans="1:18" ht="25.5">
      <c r="A40" s="38">
        <v>33</v>
      </c>
      <c r="B40" s="38" t="s">
        <v>56</v>
      </c>
      <c r="C40" s="38"/>
      <c r="D40" s="38"/>
      <c r="E40" s="38">
        <f t="shared" si="0"/>
        <v>0</v>
      </c>
      <c r="F40" s="69"/>
      <c r="G40" s="70"/>
      <c r="H40" s="69"/>
      <c r="I40" s="70"/>
      <c r="J40" s="70">
        <v>1</v>
      </c>
      <c r="K40" s="70"/>
      <c r="L40" s="69">
        <f t="shared" si="5"/>
        <v>1</v>
      </c>
      <c r="M40" s="69"/>
      <c r="N40" s="70"/>
      <c r="O40" s="71"/>
      <c r="P40" s="71"/>
      <c r="Q40" s="71"/>
      <c r="R40" s="71">
        <f t="shared" si="2"/>
        <v>0</v>
      </c>
    </row>
    <row r="41" spans="1:18" ht="12.75">
      <c r="A41" s="38"/>
      <c r="B41" s="38" t="s">
        <v>57</v>
      </c>
      <c r="C41" s="38"/>
      <c r="D41" s="38"/>
      <c r="E41" s="38">
        <f t="shared" si="0"/>
        <v>0</v>
      </c>
      <c r="F41" s="69"/>
      <c r="G41" s="70"/>
      <c r="H41" s="69"/>
      <c r="I41" s="70"/>
      <c r="J41" s="70"/>
      <c r="K41" s="70"/>
      <c r="L41" s="69">
        <f t="shared" si="5"/>
        <v>0</v>
      </c>
      <c r="M41" s="69"/>
      <c r="N41" s="70"/>
      <c r="O41" s="71"/>
      <c r="P41" s="71"/>
      <c r="Q41" s="71"/>
      <c r="R41" s="71">
        <f t="shared" si="2"/>
        <v>0</v>
      </c>
    </row>
    <row r="42" spans="1:18" ht="12.75">
      <c r="A42" s="38"/>
      <c r="B42" s="38" t="s">
        <v>58</v>
      </c>
      <c r="C42" s="38"/>
      <c r="D42" s="38"/>
      <c r="E42" s="38">
        <f t="shared" si="0"/>
        <v>0</v>
      </c>
      <c r="F42" s="69"/>
      <c r="G42" s="70"/>
      <c r="H42" s="69"/>
      <c r="I42" s="70"/>
      <c r="J42" s="70"/>
      <c r="K42" s="70"/>
      <c r="L42" s="69">
        <f t="shared" si="5"/>
        <v>0</v>
      </c>
      <c r="M42" s="69"/>
      <c r="N42" s="70"/>
      <c r="O42" s="71"/>
      <c r="P42" s="71"/>
      <c r="Q42" s="71"/>
      <c r="R42" s="71">
        <f t="shared" si="2"/>
        <v>0</v>
      </c>
    </row>
    <row r="43" spans="1:18" ht="25.5">
      <c r="A43" s="38">
        <v>34</v>
      </c>
      <c r="B43" s="38" t="s">
        <v>26</v>
      </c>
      <c r="C43" s="38"/>
      <c r="D43" s="38"/>
      <c r="E43" s="38">
        <f t="shared" si="0"/>
        <v>0</v>
      </c>
      <c r="F43" s="69"/>
      <c r="G43" s="70"/>
      <c r="H43" s="69"/>
      <c r="I43" s="70"/>
      <c r="J43" s="70"/>
      <c r="K43" s="70"/>
      <c r="L43" s="69">
        <f t="shared" si="5"/>
        <v>0</v>
      </c>
      <c r="M43" s="69"/>
      <c r="N43" s="70"/>
      <c r="O43" s="71"/>
      <c r="P43" s="71"/>
      <c r="Q43" s="71"/>
      <c r="R43" s="71">
        <f t="shared" si="2"/>
        <v>0</v>
      </c>
    </row>
    <row r="44" spans="1:18" ht="25.5">
      <c r="A44" s="38">
        <v>35</v>
      </c>
      <c r="B44" s="38" t="s">
        <v>27</v>
      </c>
      <c r="C44" s="38">
        <v>1</v>
      </c>
      <c r="D44" s="38"/>
      <c r="E44" s="38">
        <f t="shared" si="0"/>
        <v>1</v>
      </c>
      <c r="F44" s="69"/>
      <c r="G44" s="70"/>
      <c r="H44" s="69"/>
      <c r="I44" s="70"/>
      <c r="J44" s="70"/>
      <c r="K44" s="70"/>
      <c r="L44" s="69">
        <f t="shared" si="5"/>
        <v>0</v>
      </c>
      <c r="M44" s="69"/>
      <c r="N44" s="70"/>
      <c r="O44" s="71"/>
      <c r="P44" s="71">
        <v>1</v>
      </c>
      <c r="Q44" s="71">
        <v>1</v>
      </c>
      <c r="R44" s="71">
        <f t="shared" si="2"/>
        <v>2</v>
      </c>
    </row>
    <row r="45" spans="1:18" ht="12.75">
      <c r="A45" s="38"/>
      <c r="B45" s="38" t="s">
        <v>59</v>
      </c>
      <c r="C45" s="38"/>
      <c r="D45" s="38"/>
      <c r="E45" s="38">
        <f t="shared" si="0"/>
        <v>0</v>
      </c>
      <c r="F45" s="69"/>
      <c r="G45" s="70"/>
      <c r="H45" s="69"/>
      <c r="I45" s="70"/>
      <c r="J45" s="70"/>
      <c r="K45" s="70"/>
      <c r="L45" s="69">
        <f t="shared" si="5"/>
        <v>0</v>
      </c>
      <c r="M45" s="69"/>
      <c r="N45" s="70"/>
      <c r="O45" s="71"/>
      <c r="P45" s="71"/>
      <c r="Q45" s="71"/>
      <c r="R45" s="71">
        <f t="shared" si="2"/>
        <v>0</v>
      </c>
    </row>
    <row r="46" spans="1:18" ht="25.5">
      <c r="A46" s="38">
        <v>36</v>
      </c>
      <c r="B46" s="38" t="s">
        <v>28</v>
      </c>
      <c r="C46" s="38"/>
      <c r="D46" s="38"/>
      <c r="E46" s="38">
        <f t="shared" si="0"/>
        <v>0</v>
      </c>
      <c r="F46" s="69"/>
      <c r="G46" s="70"/>
      <c r="H46" s="69"/>
      <c r="I46" s="70"/>
      <c r="J46" s="70"/>
      <c r="K46" s="70"/>
      <c r="L46" s="69">
        <f t="shared" si="5"/>
        <v>0</v>
      </c>
      <c r="M46" s="69"/>
      <c r="N46" s="70"/>
      <c r="O46" s="71"/>
      <c r="P46" s="71"/>
      <c r="Q46" s="71"/>
      <c r="R46" s="71">
        <f t="shared" si="2"/>
        <v>0</v>
      </c>
    </row>
    <row r="47" spans="1:18" ht="12.75">
      <c r="A47" s="38">
        <v>37</v>
      </c>
      <c r="B47" s="38" t="s">
        <v>32</v>
      </c>
      <c r="C47" s="38"/>
      <c r="D47" s="38"/>
      <c r="E47" s="38">
        <f t="shared" si="0"/>
        <v>0</v>
      </c>
      <c r="F47" s="69"/>
      <c r="G47" s="70"/>
      <c r="H47" s="69"/>
      <c r="I47" s="70"/>
      <c r="J47" s="70"/>
      <c r="K47" s="70"/>
      <c r="L47" s="69">
        <f t="shared" si="5"/>
        <v>0</v>
      </c>
      <c r="M47" s="69"/>
      <c r="N47" s="70"/>
      <c r="O47" s="71"/>
      <c r="P47" s="71"/>
      <c r="Q47" s="71"/>
      <c r="R47" s="71">
        <f t="shared" si="2"/>
        <v>0</v>
      </c>
    </row>
    <row r="48" spans="1:18" ht="12.75">
      <c r="A48" s="46"/>
      <c r="B48" s="46" t="s">
        <v>38</v>
      </c>
      <c r="C48" s="46">
        <f>SUM(C25:C47)</f>
        <v>2</v>
      </c>
      <c r="D48" s="46">
        <f>SUM(D25:D47)</f>
        <v>0</v>
      </c>
      <c r="E48" s="46">
        <f t="shared" si="0"/>
        <v>2</v>
      </c>
      <c r="F48" s="67">
        <f>SUM(F25:F47)</f>
        <v>0</v>
      </c>
      <c r="G48" s="67">
        <f aca="true" t="shared" si="6" ref="G48:L48">SUM(G25:G47)</f>
        <v>0</v>
      </c>
      <c r="H48" s="67">
        <f t="shared" si="6"/>
        <v>1</v>
      </c>
      <c r="I48" s="67">
        <f t="shared" si="6"/>
        <v>1</v>
      </c>
      <c r="J48" s="67">
        <f t="shared" si="6"/>
        <v>8</v>
      </c>
      <c r="K48" s="67">
        <f t="shared" si="6"/>
        <v>0</v>
      </c>
      <c r="L48" s="67">
        <f t="shared" si="6"/>
        <v>10</v>
      </c>
      <c r="M48" s="67">
        <f aca="true" t="shared" si="7" ref="M48:R48">SUM(M25:M47)</f>
        <v>0</v>
      </c>
      <c r="N48" s="67">
        <f t="shared" si="7"/>
        <v>0</v>
      </c>
      <c r="O48" s="67">
        <f t="shared" si="7"/>
        <v>0</v>
      </c>
      <c r="P48" s="67">
        <f t="shared" si="7"/>
        <v>3</v>
      </c>
      <c r="Q48" s="67">
        <f t="shared" si="7"/>
        <v>2</v>
      </c>
      <c r="R48" s="67">
        <f t="shared" si="7"/>
        <v>5</v>
      </c>
    </row>
    <row r="49" spans="1:18" ht="12.75">
      <c r="A49" s="49"/>
      <c r="B49" s="49" t="s">
        <v>39</v>
      </c>
      <c r="C49" s="49">
        <f>C24+C48</f>
        <v>14</v>
      </c>
      <c r="D49" s="49">
        <f>D24+D48</f>
        <v>0</v>
      </c>
      <c r="E49" s="49">
        <f>E24+E48</f>
        <v>14</v>
      </c>
      <c r="F49" s="68">
        <f>F24+F48</f>
        <v>1</v>
      </c>
      <c r="G49" s="68">
        <f aca="true" t="shared" si="8" ref="G49:L49">G24+G48</f>
        <v>0</v>
      </c>
      <c r="H49" s="68">
        <f t="shared" si="8"/>
        <v>2</v>
      </c>
      <c r="I49" s="68">
        <f t="shared" si="8"/>
        <v>1</v>
      </c>
      <c r="J49" s="68">
        <f t="shared" si="8"/>
        <v>15</v>
      </c>
      <c r="K49" s="68">
        <f t="shared" si="8"/>
        <v>0</v>
      </c>
      <c r="L49" s="68">
        <f t="shared" si="8"/>
        <v>19</v>
      </c>
      <c r="M49" s="68">
        <f aca="true" t="shared" si="9" ref="M49:R49">M24+M48</f>
        <v>1</v>
      </c>
      <c r="N49" s="68">
        <f t="shared" si="9"/>
        <v>1</v>
      </c>
      <c r="O49" s="68">
        <f t="shared" si="9"/>
        <v>0</v>
      </c>
      <c r="P49" s="68">
        <f t="shared" si="9"/>
        <v>10</v>
      </c>
      <c r="Q49" s="68">
        <f t="shared" si="9"/>
        <v>4</v>
      </c>
      <c r="R49" s="68">
        <f t="shared" si="9"/>
        <v>16</v>
      </c>
    </row>
  </sheetData>
  <sheetProtection/>
  <mergeCells count="6">
    <mergeCell ref="A1:A3"/>
    <mergeCell ref="B1:B3"/>
    <mergeCell ref="C1:R1"/>
    <mergeCell ref="C2:E2"/>
    <mergeCell ref="F2:L2"/>
    <mergeCell ref="M2:R2"/>
  </mergeCells>
  <printOptions/>
  <pageMargins left="0.1968503937007874" right="0.07874015748031496" top="0.984251968503937" bottom="0.5905511811023623" header="0.5118110236220472" footer="0.5118110236220472"/>
  <pageSetup horizontalDpi="300" verticalDpi="300" orientation="landscape" paperSize="9" r:id="rId2"/>
  <headerFooter alignWithMargins="0">
    <oddHeader>&amp;CСтруктура по обеспеченности педагогическими кадрами  обшеобразовательных школ, специальных (коррекционных)  образовательных учреждений по состоянию на 01. 05. 2006 года.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9"/>
  <sheetViews>
    <sheetView zoomScale="115" zoomScaleNormal="115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6" sqref="D6"/>
    </sheetView>
  </sheetViews>
  <sheetFormatPr defaultColWidth="9.00390625" defaultRowHeight="12.75"/>
  <cols>
    <col min="1" max="1" width="3.25390625" style="39" customWidth="1"/>
    <col min="2" max="2" width="24.75390625" style="39" customWidth="1"/>
    <col min="3" max="3" width="4.875" style="44" customWidth="1"/>
    <col min="4" max="5" width="8.25390625" style="44" customWidth="1"/>
    <col min="6" max="6" width="5.375" style="44" customWidth="1"/>
    <col min="7" max="7" width="5.75390625" style="44" customWidth="1"/>
    <col min="8" max="8" width="4.00390625" style="44" customWidth="1"/>
    <col min="9" max="9" width="5.00390625" style="44" customWidth="1"/>
    <col min="10" max="10" width="3.875" style="44" customWidth="1"/>
    <col min="11" max="11" width="5.375" style="44" customWidth="1"/>
    <col min="12" max="12" width="6.00390625" style="44" customWidth="1"/>
    <col min="13" max="13" width="5.375" style="44" customWidth="1"/>
    <col min="14" max="14" width="7.375" style="44" customWidth="1"/>
    <col min="15" max="15" width="4.875" style="44" customWidth="1"/>
    <col min="16" max="16" width="4.125" style="44" customWidth="1"/>
    <col min="17" max="17" width="5.875" style="44" customWidth="1"/>
    <col min="18" max="27" width="8.875" style="39" customWidth="1"/>
    <col min="28" max="37" width="8.875" style="40" customWidth="1"/>
  </cols>
  <sheetData>
    <row r="1" spans="1:22" ht="17.25" customHeight="1">
      <c r="A1" s="110" t="s">
        <v>29</v>
      </c>
      <c r="B1" s="110" t="s">
        <v>30</v>
      </c>
      <c r="C1" s="106" t="s">
        <v>34</v>
      </c>
      <c r="D1" s="111" t="s">
        <v>139</v>
      </c>
      <c r="E1" s="111"/>
      <c r="F1" s="111"/>
      <c r="G1" s="111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38.25" customHeight="1">
      <c r="A2" s="110"/>
      <c r="B2" s="110"/>
      <c r="C2" s="106"/>
      <c r="D2" s="113" t="s">
        <v>101</v>
      </c>
      <c r="E2" s="114"/>
      <c r="F2" s="114"/>
      <c r="G2" s="114"/>
      <c r="H2" s="114" t="s">
        <v>111</v>
      </c>
      <c r="I2" s="114"/>
      <c r="J2" s="114"/>
      <c r="K2" s="114"/>
      <c r="L2" s="114"/>
      <c r="M2" s="114"/>
      <c r="N2" s="114"/>
      <c r="O2" s="114"/>
      <c r="P2" s="114" t="s">
        <v>117</v>
      </c>
      <c r="Q2" s="114"/>
      <c r="R2" s="114"/>
      <c r="S2" s="114"/>
      <c r="T2" s="114"/>
      <c r="U2" s="114"/>
      <c r="V2" s="114"/>
    </row>
    <row r="3" spans="1:37" s="3" customFormat="1" ht="103.5" customHeight="1">
      <c r="A3" s="110"/>
      <c r="B3" s="110"/>
      <c r="C3" s="106"/>
      <c r="D3" s="34" t="s">
        <v>102</v>
      </c>
      <c r="E3" s="34" t="s">
        <v>106</v>
      </c>
      <c r="F3" s="34" t="s">
        <v>103</v>
      </c>
      <c r="G3" s="32" t="s">
        <v>31</v>
      </c>
      <c r="H3" s="32" t="s">
        <v>107</v>
      </c>
      <c r="I3" s="32" t="s">
        <v>108</v>
      </c>
      <c r="J3" s="32" t="s">
        <v>104</v>
      </c>
      <c r="K3" s="32" t="s">
        <v>109</v>
      </c>
      <c r="L3" s="32" t="s">
        <v>110</v>
      </c>
      <c r="M3" s="32" t="s">
        <v>105</v>
      </c>
      <c r="N3" s="32" t="s">
        <v>103</v>
      </c>
      <c r="O3" s="32" t="s">
        <v>31</v>
      </c>
      <c r="P3" s="32" t="s">
        <v>112</v>
      </c>
      <c r="Q3" s="32" t="s">
        <v>113</v>
      </c>
      <c r="R3" s="32" t="s">
        <v>114</v>
      </c>
      <c r="S3" s="32" t="s">
        <v>115</v>
      </c>
      <c r="T3" s="32" t="s">
        <v>116</v>
      </c>
      <c r="U3" s="32" t="s">
        <v>103</v>
      </c>
      <c r="V3" s="32" t="s">
        <v>31</v>
      </c>
      <c r="W3" s="41"/>
      <c r="X3" s="41"/>
      <c r="Y3" s="41"/>
      <c r="Z3" s="41"/>
      <c r="AA3" s="41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22" ht="35.25" customHeight="1">
      <c r="A4" s="38">
        <v>1</v>
      </c>
      <c r="B4" s="38" t="s">
        <v>8</v>
      </c>
      <c r="C4" s="38">
        <v>48</v>
      </c>
      <c r="D4" s="38">
        <v>1</v>
      </c>
      <c r="E4" s="38"/>
      <c r="F4" s="38">
        <f>D4+E4</f>
        <v>1</v>
      </c>
      <c r="G4" s="43">
        <f>F4/C4</f>
        <v>0.020833333333333332</v>
      </c>
      <c r="H4" s="69">
        <v>1</v>
      </c>
      <c r="I4" s="70"/>
      <c r="J4" s="69">
        <v>1</v>
      </c>
      <c r="K4" s="70"/>
      <c r="L4" s="70">
        <v>2</v>
      </c>
      <c r="M4" s="70"/>
      <c r="N4" s="69">
        <f>H4+I4+J4+K4+L4+M4</f>
        <v>4</v>
      </c>
      <c r="O4" s="43">
        <f>N4/C4</f>
        <v>0.08333333333333333</v>
      </c>
      <c r="P4" s="69">
        <v>1</v>
      </c>
      <c r="Q4" s="70"/>
      <c r="R4" s="71">
        <v>1</v>
      </c>
      <c r="S4" s="71">
        <v>7</v>
      </c>
      <c r="T4" s="71">
        <v>8</v>
      </c>
      <c r="U4" s="71">
        <f>P4+Q4+R4+S4+T4</f>
        <v>17</v>
      </c>
      <c r="V4" s="72">
        <f>U4/C4</f>
        <v>0.3541666666666667</v>
      </c>
    </row>
    <row r="5" spans="1:22" ht="51">
      <c r="A5" s="38">
        <v>2</v>
      </c>
      <c r="B5" s="38" t="s">
        <v>0</v>
      </c>
      <c r="C5" s="38">
        <v>49</v>
      </c>
      <c r="D5" s="38">
        <v>1</v>
      </c>
      <c r="E5" s="38"/>
      <c r="F5" s="38">
        <f aca="true" t="shared" si="0" ref="F5:F23">D5+E5</f>
        <v>1</v>
      </c>
      <c r="G5" s="43">
        <f aca="true" t="shared" si="1" ref="G5:G49">F5/C5</f>
        <v>0.02040816326530612</v>
      </c>
      <c r="H5" s="69"/>
      <c r="I5" s="70"/>
      <c r="J5" s="69"/>
      <c r="K5" s="70"/>
      <c r="L5" s="70"/>
      <c r="M5" s="70"/>
      <c r="N5" s="69">
        <f aca="true" t="shared" si="2" ref="N5:N47">H5+I5+J5+K5+L5+M5</f>
        <v>0</v>
      </c>
      <c r="O5" s="43">
        <f aca="true" t="shared" si="3" ref="O5:O49">N5/C5</f>
        <v>0</v>
      </c>
      <c r="P5" s="69"/>
      <c r="Q5" s="70"/>
      <c r="R5" s="71"/>
      <c r="S5" s="71"/>
      <c r="T5" s="71"/>
      <c r="U5" s="71">
        <f aca="true" t="shared" si="4" ref="U5:U47">P5+Q5+R5+S5+T5</f>
        <v>0</v>
      </c>
      <c r="V5" s="72">
        <f aca="true" t="shared" si="5" ref="V5:V49">U5/C5</f>
        <v>0</v>
      </c>
    </row>
    <row r="6" spans="1:22" ht="38.25">
      <c r="A6" s="38">
        <v>3</v>
      </c>
      <c r="B6" s="38" t="s">
        <v>1</v>
      </c>
      <c r="C6" s="38">
        <v>64</v>
      </c>
      <c r="D6" s="38">
        <v>1</v>
      </c>
      <c r="E6" s="38"/>
      <c r="F6" s="38">
        <f t="shared" si="0"/>
        <v>1</v>
      </c>
      <c r="G6" s="43">
        <f t="shared" si="1"/>
        <v>0.015625</v>
      </c>
      <c r="H6" s="69">
        <v>1</v>
      </c>
      <c r="I6" s="70"/>
      <c r="J6" s="69"/>
      <c r="K6" s="70"/>
      <c r="L6" s="70"/>
      <c r="M6" s="70"/>
      <c r="N6" s="69">
        <f t="shared" si="2"/>
        <v>1</v>
      </c>
      <c r="O6" s="43">
        <f t="shared" si="3"/>
        <v>0.015625</v>
      </c>
      <c r="P6" s="69">
        <v>6</v>
      </c>
      <c r="Q6" s="70"/>
      <c r="R6" s="71"/>
      <c r="S6" s="71"/>
      <c r="T6" s="71"/>
      <c r="U6" s="71">
        <f t="shared" si="4"/>
        <v>6</v>
      </c>
      <c r="V6" s="72">
        <f t="shared" si="5"/>
        <v>0.09375</v>
      </c>
    </row>
    <row r="7" spans="1:22" ht="38.25">
      <c r="A7" s="38">
        <v>4</v>
      </c>
      <c r="B7" s="38" t="s">
        <v>2</v>
      </c>
      <c r="C7" s="38">
        <v>48</v>
      </c>
      <c r="D7" s="38">
        <v>1</v>
      </c>
      <c r="E7" s="38"/>
      <c r="F7" s="38">
        <f t="shared" si="0"/>
        <v>1</v>
      </c>
      <c r="G7" s="43">
        <f t="shared" si="1"/>
        <v>0.020833333333333332</v>
      </c>
      <c r="H7" s="69"/>
      <c r="I7" s="70"/>
      <c r="J7" s="69">
        <v>1</v>
      </c>
      <c r="K7" s="70"/>
      <c r="L7" s="70">
        <v>2</v>
      </c>
      <c r="M7" s="70"/>
      <c r="N7" s="69">
        <f t="shared" si="2"/>
        <v>3</v>
      </c>
      <c r="O7" s="43">
        <f t="shared" si="3"/>
        <v>0.0625</v>
      </c>
      <c r="P7" s="69">
        <v>1</v>
      </c>
      <c r="Q7" s="70"/>
      <c r="R7" s="71"/>
      <c r="S7" s="71">
        <v>1</v>
      </c>
      <c r="T7" s="71"/>
      <c r="U7" s="71">
        <f t="shared" si="4"/>
        <v>2</v>
      </c>
      <c r="V7" s="72">
        <f t="shared" si="5"/>
        <v>0.041666666666666664</v>
      </c>
    </row>
    <row r="8" spans="1:22" ht="38.25" customHeight="1">
      <c r="A8" s="38">
        <v>5</v>
      </c>
      <c r="B8" s="38" t="s">
        <v>3</v>
      </c>
      <c r="C8" s="38">
        <v>50</v>
      </c>
      <c r="D8" s="38"/>
      <c r="E8" s="38"/>
      <c r="F8" s="38">
        <f t="shared" si="0"/>
        <v>0</v>
      </c>
      <c r="G8" s="43">
        <f t="shared" si="1"/>
        <v>0</v>
      </c>
      <c r="H8" s="69"/>
      <c r="I8" s="70"/>
      <c r="J8" s="69"/>
      <c r="K8" s="70"/>
      <c r="L8" s="70"/>
      <c r="M8" s="70"/>
      <c r="N8" s="69">
        <f t="shared" si="2"/>
        <v>0</v>
      </c>
      <c r="O8" s="43">
        <f t="shared" si="3"/>
        <v>0</v>
      </c>
      <c r="P8" s="69">
        <v>1</v>
      </c>
      <c r="Q8" s="70"/>
      <c r="R8" s="71"/>
      <c r="S8" s="71">
        <v>1</v>
      </c>
      <c r="T8" s="71">
        <v>1</v>
      </c>
      <c r="U8" s="71">
        <f t="shared" si="4"/>
        <v>3</v>
      </c>
      <c r="V8" s="72">
        <f t="shared" si="5"/>
        <v>0.06</v>
      </c>
    </row>
    <row r="9" spans="1:22" ht="38.25">
      <c r="A9" s="38">
        <v>6</v>
      </c>
      <c r="B9" s="38" t="s">
        <v>4</v>
      </c>
      <c r="C9" s="38">
        <v>67</v>
      </c>
      <c r="D9" s="38"/>
      <c r="E9" s="38"/>
      <c r="F9" s="38">
        <f t="shared" si="0"/>
        <v>0</v>
      </c>
      <c r="G9" s="43">
        <f t="shared" si="1"/>
        <v>0</v>
      </c>
      <c r="H9" s="69"/>
      <c r="I9" s="70"/>
      <c r="J9" s="69"/>
      <c r="K9" s="70"/>
      <c r="L9" s="70"/>
      <c r="M9" s="70"/>
      <c r="N9" s="69">
        <f t="shared" si="2"/>
        <v>0</v>
      </c>
      <c r="O9" s="43">
        <f t="shared" si="3"/>
        <v>0</v>
      </c>
      <c r="P9" s="69"/>
      <c r="Q9" s="70"/>
      <c r="R9" s="71"/>
      <c r="S9" s="71">
        <v>1</v>
      </c>
      <c r="T9" s="71"/>
      <c r="U9" s="71">
        <f t="shared" si="4"/>
        <v>1</v>
      </c>
      <c r="V9" s="72">
        <f t="shared" si="5"/>
        <v>0.014925373134328358</v>
      </c>
    </row>
    <row r="10" spans="1:22" ht="25.5" customHeight="1">
      <c r="A10" s="38">
        <v>7</v>
      </c>
      <c r="B10" s="38" t="s">
        <v>50</v>
      </c>
      <c r="C10" s="38">
        <v>53</v>
      </c>
      <c r="D10" s="38"/>
      <c r="E10" s="38"/>
      <c r="F10" s="38">
        <f t="shared" si="0"/>
        <v>0</v>
      </c>
      <c r="G10" s="43">
        <f t="shared" si="1"/>
        <v>0</v>
      </c>
      <c r="H10" s="69"/>
      <c r="I10" s="70"/>
      <c r="J10" s="69"/>
      <c r="K10" s="70"/>
      <c r="L10" s="70">
        <v>4</v>
      </c>
      <c r="M10" s="70">
        <v>4</v>
      </c>
      <c r="N10" s="69">
        <f t="shared" si="2"/>
        <v>8</v>
      </c>
      <c r="O10" s="43">
        <f t="shared" si="3"/>
        <v>0.1509433962264151</v>
      </c>
      <c r="P10" s="69"/>
      <c r="Q10" s="70"/>
      <c r="R10" s="71"/>
      <c r="S10" s="71">
        <v>2</v>
      </c>
      <c r="T10" s="71"/>
      <c r="U10" s="71">
        <f t="shared" si="4"/>
        <v>2</v>
      </c>
      <c r="V10" s="72">
        <f t="shared" si="5"/>
        <v>0.03773584905660377</v>
      </c>
    </row>
    <row r="11" spans="1:22" ht="38.25">
      <c r="A11" s="38">
        <v>8</v>
      </c>
      <c r="B11" s="38" t="s">
        <v>5</v>
      </c>
      <c r="C11" s="38">
        <v>39</v>
      </c>
      <c r="D11" s="38">
        <v>1</v>
      </c>
      <c r="E11" s="38"/>
      <c r="F11" s="38">
        <f t="shared" si="0"/>
        <v>1</v>
      </c>
      <c r="G11" s="43">
        <f t="shared" si="1"/>
        <v>0.02564102564102564</v>
      </c>
      <c r="H11" s="69"/>
      <c r="I11" s="70"/>
      <c r="J11" s="69"/>
      <c r="K11" s="70"/>
      <c r="L11" s="70">
        <v>2</v>
      </c>
      <c r="M11" s="70"/>
      <c r="N11" s="69">
        <f t="shared" si="2"/>
        <v>2</v>
      </c>
      <c r="O11" s="43">
        <f t="shared" si="3"/>
        <v>0.05128205128205128</v>
      </c>
      <c r="P11" s="69"/>
      <c r="Q11" s="70"/>
      <c r="R11" s="71"/>
      <c r="S11" s="71"/>
      <c r="T11" s="71"/>
      <c r="U11" s="71">
        <f t="shared" si="4"/>
        <v>0</v>
      </c>
      <c r="V11" s="72">
        <f t="shared" si="5"/>
        <v>0</v>
      </c>
    </row>
    <row r="12" spans="1:22" ht="38.25">
      <c r="A12" s="38">
        <v>9</v>
      </c>
      <c r="B12" s="38" t="s">
        <v>51</v>
      </c>
      <c r="C12" s="38">
        <v>12</v>
      </c>
      <c r="D12" s="38"/>
      <c r="E12" s="38"/>
      <c r="F12" s="38">
        <f t="shared" si="0"/>
        <v>0</v>
      </c>
      <c r="G12" s="43">
        <f t="shared" si="1"/>
        <v>0</v>
      </c>
      <c r="H12" s="69"/>
      <c r="I12" s="70"/>
      <c r="J12" s="69"/>
      <c r="K12" s="70"/>
      <c r="L12" s="70"/>
      <c r="M12" s="70"/>
      <c r="N12" s="69">
        <f t="shared" si="2"/>
        <v>0</v>
      </c>
      <c r="O12" s="43">
        <f t="shared" si="3"/>
        <v>0</v>
      </c>
      <c r="P12" s="69"/>
      <c r="Q12" s="70"/>
      <c r="R12" s="71"/>
      <c r="S12" s="71"/>
      <c r="T12" s="71"/>
      <c r="U12" s="71">
        <f t="shared" si="4"/>
        <v>0</v>
      </c>
      <c r="V12" s="72">
        <f t="shared" si="5"/>
        <v>0</v>
      </c>
    </row>
    <row r="13" spans="1:22" ht="38.25">
      <c r="A13" s="38">
        <v>10</v>
      </c>
      <c r="B13" s="38" t="s">
        <v>6</v>
      </c>
      <c r="C13" s="38">
        <v>49</v>
      </c>
      <c r="D13" s="38"/>
      <c r="E13" s="38"/>
      <c r="F13" s="38">
        <f t="shared" si="0"/>
        <v>0</v>
      </c>
      <c r="G13" s="43">
        <f t="shared" si="1"/>
        <v>0</v>
      </c>
      <c r="H13" s="69"/>
      <c r="I13" s="70"/>
      <c r="J13" s="69"/>
      <c r="K13" s="70"/>
      <c r="L13" s="70"/>
      <c r="M13" s="70"/>
      <c r="N13" s="69">
        <f t="shared" si="2"/>
        <v>0</v>
      </c>
      <c r="O13" s="43">
        <f t="shared" si="3"/>
        <v>0</v>
      </c>
      <c r="P13" s="69"/>
      <c r="Q13" s="70"/>
      <c r="R13" s="71"/>
      <c r="S13" s="71">
        <v>1</v>
      </c>
      <c r="T13" s="71">
        <v>3</v>
      </c>
      <c r="U13" s="71">
        <f t="shared" si="4"/>
        <v>4</v>
      </c>
      <c r="V13" s="72">
        <f t="shared" si="5"/>
        <v>0.08163265306122448</v>
      </c>
    </row>
    <row r="14" spans="1:22" ht="38.25">
      <c r="A14" s="38">
        <v>11</v>
      </c>
      <c r="B14" s="38" t="s">
        <v>48</v>
      </c>
      <c r="C14" s="38">
        <v>58</v>
      </c>
      <c r="D14" s="38"/>
      <c r="E14" s="38"/>
      <c r="F14" s="38">
        <f t="shared" si="0"/>
        <v>0</v>
      </c>
      <c r="G14" s="43">
        <f t="shared" si="1"/>
        <v>0</v>
      </c>
      <c r="H14" s="69"/>
      <c r="I14" s="70"/>
      <c r="J14" s="69"/>
      <c r="K14" s="70"/>
      <c r="L14" s="70">
        <v>2</v>
      </c>
      <c r="M14" s="70">
        <v>1</v>
      </c>
      <c r="N14" s="69">
        <f t="shared" si="2"/>
        <v>3</v>
      </c>
      <c r="O14" s="43">
        <f t="shared" si="3"/>
        <v>0.05172413793103448</v>
      </c>
      <c r="P14" s="69"/>
      <c r="Q14" s="70"/>
      <c r="R14" s="71"/>
      <c r="S14" s="71">
        <v>1</v>
      </c>
      <c r="T14" s="71">
        <v>2</v>
      </c>
      <c r="U14" s="71">
        <f t="shared" si="4"/>
        <v>3</v>
      </c>
      <c r="V14" s="72">
        <f t="shared" si="5"/>
        <v>0.05172413793103448</v>
      </c>
    </row>
    <row r="15" spans="1:22" ht="63.75">
      <c r="A15" s="38">
        <v>12</v>
      </c>
      <c r="B15" s="38" t="s">
        <v>7</v>
      </c>
      <c r="C15" s="38">
        <v>64</v>
      </c>
      <c r="D15" s="38">
        <v>1</v>
      </c>
      <c r="E15" s="38"/>
      <c r="F15" s="38">
        <f t="shared" si="0"/>
        <v>1</v>
      </c>
      <c r="G15" s="43">
        <f t="shared" si="1"/>
        <v>0.015625</v>
      </c>
      <c r="H15" s="69"/>
      <c r="I15" s="70"/>
      <c r="J15" s="69"/>
      <c r="K15" s="70"/>
      <c r="L15" s="70"/>
      <c r="M15" s="70"/>
      <c r="N15" s="69">
        <f t="shared" si="2"/>
        <v>0</v>
      </c>
      <c r="O15" s="43">
        <f t="shared" si="3"/>
        <v>0</v>
      </c>
      <c r="P15" s="69"/>
      <c r="Q15" s="70"/>
      <c r="R15" s="71"/>
      <c r="S15" s="71">
        <v>2</v>
      </c>
      <c r="T15" s="71">
        <v>6</v>
      </c>
      <c r="U15" s="71">
        <f t="shared" si="4"/>
        <v>8</v>
      </c>
      <c r="V15" s="72">
        <f t="shared" si="5"/>
        <v>0.125</v>
      </c>
    </row>
    <row r="16" spans="1:22" ht="25.5">
      <c r="A16" s="38">
        <v>13</v>
      </c>
      <c r="B16" s="38" t="s">
        <v>52</v>
      </c>
      <c r="C16" s="38">
        <v>49</v>
      </c>
      <c r="D16" s="38">
        <v>1</v>
      </c>
      <c r="E16" s="38"/>
      <c r="F16" s="38">
        <f t="shared" si="0"/>
        <v>1</v>
      </c>
      <c r="G16" s="43">
        <f t="shared" si="1"/>
        <v>0.02040816326530612</v>
      </c>
      <c r="H16" s="69">
        <v>1</v>
      </c>
      <c r="I16" s="70"/>
      <c r="J16" s="69"/>
      <c r="K16" s="70"/>
      <c r="L16" s="70"/>
      <c r="M16" s="70"/>
      <c r="N16" s="69">
        <f t="shared" si="2"/>
        <v>1</v>
      </c>
      <c r="O16" s="43">
        <f t="shared" si="3"/>
        <v>0.02040816326530612</v>
      </c>
      <c r="P16" s="69">
        <v>2</v>
      </c>
      <c r="Q16" s="70"/>
      <c r="R16" s="71"/>
      <c r="S16" s="71">
        <v>2</v>
      </c>
      <c r="T16" s="71">
        <v>1</v>
      </c>
      <c r="U16" s="71">
        <f t="shared" si="4"/>
        <v>5</v>
      </c>
      <c r="V16" s="72">
        <f t="shared" si="5"/>
        <v>0.10204081632653061</v>
      </c>
    </row>
    <row r="17" spans="1:22" ht="25.5">
      <c r="A17" s="38"/>
      <c r="B17" s="38" t="s">
        <v>55</v>
      </c>
      <c r="C17" s="38">
        <v>9</v>
      </c>
      <c r="D17" s="38"/>
      <c r="E17" s="38"/>
      <c r="F17" s="38">
        <f t="shared" si="0"/>
        <v>0</v>
      </c>
      <c r="G17" s="43">
        <f t="shared" si="1"/>
        <v>0</v>
      </c>
      <c r="H17" s="69"/>
      <c r="I17" s="70"/>
      <c r="J17" s="69"/>
      <c r="K17" s="70"/>
      <c r="L17" s="70"/>
      <c r="M17" s="70"/>
      <c r="N17" s="69">
        <f t="shared" si="2"/>
        <v>0</v>
      </c>
      <c r="O17" s="43">
        <f t="shared" si="3"/>
        <v>0</v>
      </c>
      <c r="P17" s="69"/>
      <c r="Q17" s="70"/>
      <c r="R17" s="71"/>
      <c r="S17" s="71"/>
      <c r="T17" s="71"/>
      <c r="U17" s="71">
        <f t="shared" si="4"/>
        <v>0</v>
      </c>
      <c r="V17" s="72">
        <f t="shared" si="5"/>
        <v>0</v>
      </c>
    </row>
    <row r="18" spans="1:22" ht="25.5">
      <c r="A18" s="38">
        <v>14</v>
      </c>
      <c r="B18" s="38" t="s">
        <v>9</v>
      </c>
      <c r="C18" s="38">
        <v>26</v>
      </c>
      <c r="D18" s="38"/>
      <c r="E18" s="38"/>
      <c r="F18" s="38">
        <f t="shared" si="0"/>
        <v>0</v>
      </c>
      <c r="G18" s="43">
        <f t="shared" si="1"/>
        <v>0</v>
      </c>
      <c r="H18" s="69"/>
      <c r="I18" s="70"/>
      <c r="J18" s="69"/>
      <c r="K18" s="70"/>
      <c r="L18" s="70"/>
      <c r="M18" s="70"/>
      <c r="N18" s="69">
        <f t="shared" si="2"/>
        <v>0</v>
      </c>
      <c r="O18" s="43">
        <f t="shared" si="3"/>
        <v>0</v>
      </c>
      <c r="P18" s="69"/>
      <c r="Q18" s="70"/>
      <c r="R18" s="71"/>
      <c r="S18" s="71"/>
      <c r="T18" s="71"/>
      <c r="U18" s="71">
        <f t="shared" si="4"/>
        <v>0</v>
      </c>
      <c r="V18" s="72">
        <f t="shared" si="5"/>
        <v>0</v>
      </c>
    </row>
    <row r="19" spans="1:22" ht="25.5">
      <c r="A19" s="38">
        <v>15</v>
      </c>
      <c r="B19" s="38" t="s">
        <v>10</v>
      </c>
      <c r="C19" s="38">
        <v>44</v>
      </c>
      <c r="D19" s="38"/>
      <c r="E19" s="38"/>
      <c r="F19" s="38">
        <f t="shared" si="0"/>
        <v>0</v>
      </c>
      <c r="G19" s="43">
        <f t="shared" si="1"/>
        <v>0</v>
      </c>
      <c r="H19" s="69"/>
      <c r="I19" s="70"/>
      <c r="J19" s="69"/>
      <c r="K19" s="70"/>
      <c r="L19" s="70"/>
      <c r="M19" s="70"/>
      <c r="N19" s="69">
        <f t="shared" si="2"/>
        <v>0</v>
      </c>
      <c r="O19" s="43">
        <f t="shared" si="3"/>
        <v>0</v>
      </c>
      <c r="P19" s="69"/>
      <c r="Q19" s="70"/>
      <c r="R19" s="71"/>
      <c r="S19" s="71">
        <v>1</v>
      </c>
      <c r="T19" s="71">
        <v>1</v>
      </c>
      <c r="U19" s="71">
        <f t="shared" si="4"/>
        <v>2</v>
      </c>
      <c r="V19" s="72">
        <f t="shared" si="5"/>
        <v>0.045454545454545456</v>
      </c>
    </row>
    <row r="20" spans="1:22" ht="25.5">
      <c r="A20" s="38"/>
      <c r="B20" s="38" t="s">
        <v>54</v>
      </c>
      <c r="C20" s="38">
        <v>6</v>
      </c>
      <c r="D20" s="38"/>
      <c r="E20" s="38"/>
      <c r="F20" s="38">
        <f t="shared" si="0"/>
        <v>0</v>
      </c>
      <c r="G20" s="43">
        <f t="shared" si="1"/>
        <v>0</v>
      </c>
      <c r="H20" s="69"/>
      <c r="I20" s="70"/>
      <c r="J20" s="69"/>
      <c r="K20" s="70"/>
      <c r="L20" s="70"/>
      <c r="M20" s="70"/>
      <c r="N20" s="69">
        <f t="shared" si="2"/>
        <v>0</v>
      </c>
      <c r="O20" s="43">
        <f t="shared" si="3"/>
        <v>0</v>
      </c>
      <c r="P20" s="69"/>
      <c r="Q20" s="70"/>
      <c r="R20" s="71"/>
      <c r="S20" s="71"/>
      <c r="T20" s="71"/>
      <c r="U20" s="71">
        <f t="shared" si="4"/>
        <v>0</v>
      </c>
      <c r="V20" s="72">
        <f t="shared" si="5"/>
        <v>0</v>
      </c>
    </row>
    <row r="21" spans="1:22" ht="25.5">
      <c r="A21" s="38">
        <v>16</v>
      </c>
      <c r="B21" s="38" t="s">
        <v>100</v>
      </c>
      <c r="C21" s="38">
        <v>65</v>
      </c>
      <c r="D21" s="38"/>
      <c r="E21" s="38"/>
      <c r="F21" s="38">
        <f t="shared" si="0"/>
        <v>0</v>
      </c>
      <c r="G21" s="43">
        <f t="shared" si="1"/>
        <v>0</v>
      </c>
      <c r="H21" s="69"/>
      <c r="I21" s="70"/>
      <c r="J21" s="69"/>
      <c r="K21" s="70"/>
      <c r="L21" s="70"/>
      <c r="M21" s="70"/>
      <c r="N21" s="69">
        <f t="shared" si="2"/>
        <v>0</v>
      </c>
      <c r="O21" s="43">
        <f t="shared" si="3"/>
        <v>0</v>
      </c>
      <c r="P21" s="69"/>
      <c r="Q21" s="70"/>
      <c r="R21" s="71"/>
      <c r="S21" s="71"/>
      <c r="T21" s="71"/>
      <c r="U21" s="71">
        <f t="shared" si="4"/>
        <v>0</v>
      </c>
      <c r="V21" s="72">
        <f t="shared" si="5"/>
        <v>0</v>
      </c>
    </row>
    <row r="22" spans="1:22" ht="38.25">
      <c r="A22" s="38">
        <v>17</v>
      </c>
      <c r="B22" s="38" t="s">
        <v>99</v>
      </c>
      <c r="C22" s="38">
        <v>50</v>
      </c>
      <c r="D22" s="38"/>
      <c r="E22" s="38"/>
      <c r="F22" s="38">
        <f t="shared" si="0"/>
        <v>0</v>
      </c>
      <c r="G22" s="43">
        <f t="shared" si="1"/>
        <v>0</v>
      </c>
      <c r="H22" s="69"/>
      <c r="I22" s="70"/>
      <c r="J22" s="69"/>
      <c r="K22" s="70"/>
      <c r="L22" s="70"/>
      <c r="M22" s="70"/>
      <c r="N22" s="69">
        <f t="shared" si="2"/>
        <v>0</v>
      </c>
      <c r="O22" s="43">
        <f t="shared" si="3"/>
        <v>0</v>
      </c>
      <c r="P22" s="69"/>
      <c r="Q22" s="70"/>
      <c r="R22" s="71"/>
      <c r="S22" s="71"/>
      <c r="T22" s="71"/>
      <c r="U22" s="71">
        <f t="shared" si="4"/>
        <v>0</v>
      </c>
      <c r="V22" s="72">
        <f t="shared" si="5"/>
        <v>0</v>
      </c>
    </row>
    <row r="23" spans="1:22" ht="38.25">
      <c r="A23" s="38">
        <v>18</v>
      </c>
      <c r="B23" s="38" t="s">
        <v>53</v>
      </c>
      <c r="C23" s="38">
        <v>82</v>
      </c>
      <c r="D23" s="38"/>
      <c r="E23" s="38">
        <v>1</v>
      </c>
      <c r="F23" s="38">
        <f t="shared" si="0"/>
        <v>1</v>
      </c>
      <c r="G23" s="43">
        <f t="shared" si="1"/>
        <v>0.012195121951219513</v>
      </c>
      <c r="H23" s="69"/>
      <c r="I23" s="70"/>
      <c r="J23" s="69"/>
      <c r="K23" s="70"/>
      <c r="L23" s="70">
        <v>4</v>
      </c>
      <c r="M23" s="70"/>
      <c r="N23" s="69">
        <f t="shared" si="2"/>
        <v>4</v>
      </c>
      <c r="O23" s="43">
        <f t="shared" si="3"/>
        <v>0.04878048780487805</v>
      </c>
      <c r="P23" s="69"/>
      <c r="Q23" s="70"/>
      <c r="R23" s="71"/>
      <c r="S23" s="71"/>
      <c r="T23" s="71">
        <v>12</v>
      </c>
      <c r="U23" s="71">
        <f t="shared" si="4"/>
        <v>12</v>
      </c>
      <c r="V23" s="72">
        <f t="shared" si="5"/>
        <v>0.14634146341463414</v>
      </c>
    </row>
    <row r="24" spans="1:22" ht="12.75">
      <c r="A24" s="46"/>
      <c r="B24" s="46" t="s">
        <v>47</v>
      </c>
      <c r="C24" s="46">
        <f>SUM(C4:C23)</f>
        <v>932</v>
      </c>
      <c r="D24" s="46">
        <f>SUM(D4:D23)</f>
        <v>7</v>
      </c>
      <c r="E24" s="46">
        <f>SUM(E4:E23)</f>
        <v>1</v>
      </c>
      <c r="F24" s="46">
        <f aca="true" t="shared" si="6" ref="F24:F48">D24+E24</f>
        <v>8</v>
      </c>
      <c r="G24" s="48">
        <f t="shared" si="1"/>
        <v>0.008583690987124463</v>
      </c>
      <c r="H24" s="67">
        <f>SUM(H4:H23)</f>
        <v>3</v>
      </c>
      <c r="I24" s="67">
        <f aca="true" t="shared" si="7" ref="I24:N24">SUM(I4:I23)</f>
        <v>0</v>
      </c>
      <c r="J24" s="67">
        <f t="shared" si="7"/>
        <v>2</v>
      </c>
      <c r="K24" s="67">
        <f t="shared" si="7"/>
        <v>0</v>
      </c>
      <c r="L24" s="67">
        <f t="shared" si="7"/>
        <v>16</v>
      </c>
      <c r="M24" s="67">
        <f t="shared" si="7"/>
        <v>5</v>
      </c>
      <c r="N24" s="67">
        <f t="shared" si="7"/>
        <v>26</v>
      </c>
      <c r="O24" s="48">
        <f t="shared" si="3"/>
        <v>0.027896995708154508</v>
      </c>
      <c r="P24" s="67">
        <f aca="true" t="shared" si="8" ref="P24:U24">SUM(P4:P23)</f>
        <v>11</v>
      </c>
      <c r="Q24" s="67">
        <f t="shared" si="8"/>
        <v>0</v>
      </c>
      <c r="R24" s="67">
        <f t="shared" si="8"/>
        <v>1</v>
      </c>
      <c r="S24" s="67">
        <f t="shared" si="8"/>
        <v>19</v>
      </c>
      <c r="T24" s="67">
        <f t="shared" si="8"/>
        <v>34</v>
      </c>
      <c r="U24" s="67">
        <f t="shared" si="8"/>
        <v>65</v>
      </c>
      <c r="V24" s="82">
        <f t="shared" si="5"/>
        <v>0.06974248927038626</v>
      </c>
    </row>
    <row r="25" spans="1:22" ht="25.5">
      <c r="A25" s="38">
        <v>19</v>
      </c>
      <c r="B25" s="38" t="s">
        <v>11</v>
      </c>
      <c r="C25" s="38">
        <v>15</v>
      </c>
      <c r="D25" s="38"/>
      <c r="E25" s="38"/>
      <c r="F25" s="38">
        <f t="shared" si="6"/>
        <v>0</v>
      </c>
      <c r="G25" s="43">
        <f t="shared" si="1"/>
        <v>0</v>
      </c>
      <c r="H25" s="69"/>
      <c r="I25" s="70"/>
      <c r="J25" s="69"/>
      <c r="K25" s="70"/>
      <c r="L25" s="70">
        <v>1</v>
      </c>
      <c r="M25" s="70"/>
      <c r="N25" s="69">
        <f t="shared" si="2"/>
        <v>1</v>
      </c>
      <c r="O25" s="43">
        <f t="shared" si="3"/>
        <v>0.06666666666666667</v>
      </c>
      <c r="P25" s="69"/>
      <c r="Q25" s="70"/>
      <c r="R25" s="71"/>
      <c r="S25" s="71"/>
      <c r="T25" s="71">
        <v>2</v>
      </c>
      <c r="U25" s="71">
        <f t="shared" si="4"/>
        <v>2</v>
      </c>
      <c r="V25" s="72">
        <f t="shared" si="5"/>
        <v>0.13333333333333333</v>
      </c>
    </row>
    <row r="26" spans="1:22" ht="25.5">
      <c r="A26" s="38">
        <v>20</v>
      </c>
      <c r="B26" s="38" t="s">
        <v>12</v>
      </c>
      <c r="C26" s="38">
        <v>23</v>
      </c>
      <c r="D26" s="38"/>
      <c r="E26" s="38"/>
      <c r="F26" s="38">
        <f t="shared" si="6"/>
        <v>0</v>
      </c>
      <c r="G26" s="43">
        <f t="shared" si="1"/>
        <v>0</v>
      </c>
      <c r="H26" s="69"/>
      <c r="I26" s="70"/>
      <c r="J26" s="69"/>
      <c r="K26" s="70"/>
      <c r="L26" s="70"/>
      <c r="M26" s="70"/>
      <c r="N26" s="69">
        <f t="shared" si="2"/>
        <v>0</v>
      </c>
      <c r="O26" s="43">
        <f t="shared" si="3"/>
        <v>0</v>
      </c>
      <c r="P26" s="69"/>
      <c r="Q26" s="70"/>
      <c r="R26" s="71"/>
      <c r="S26" s="71"/>
      <c r="T26" s="71"/>
      <c r="U26" s="71">
        <f t="shared" si="4"/>
        <v>0</v>
      </c>
      <c r="V26" s="72">
        <f t="shared" si="5"/>
        <v>0</v>
      </c>
    </row>
    <row r="27" spans="1:22" ht="25.5">
      <c r="A27" s="38">
        <v>21</v>
      </c>
      <c r="B27" s="38" t="s">
        <v>13</v>
      </c>
      <c r="C27" s="38">
        <v>21</v>
      </c>
      <c r="D27" s="38"/>
      <c r="E27" s="38"/>
      <c r="F27" s="38">
        <f t="shared" si="6"/>
        <v>0</v>
      </c>
      <c r="G27" s="43">
        <f t="shared" si="1"/>
        <v>0</v>
      </c>
      <c r="H27" s="69"/>
      <c r="I27" s="70"/>
      <c r="J27" s="69"/>
      <c r="K27" s="70"/>
      <c r="L27" s="70"/>
      <c r="M27" s="70"/>
      <c r="N27" s="69">
        <f t="shared" si="2"/>
        <v>0</v>
      </c>
      <c r="O27" s="43">
        <f t="shared" si="3"/>
        <v>0</v>
      </c>
      <c r="P27" s="69"/>
      <c r="Q27" s="70"/>
      <c r="R27" s="71"/>
      <c r="S27" s="71"/>
      <c r="T27" s="71"/>
      <c r="U27" s="71">
        <f t="shared" si="4"/>
        <v>0</v>
      </c>
      <c r="V27" s="72">
        <f t="shared" si="5"/>
        <v>0</v>
      </c>
    </row>
    <row r="28" spans="1:22" ht="25.5">
      <c r="A28" s="38">
        <v>21</v>
      </c>
      <c r="B28" s="38" t="s">
        <v>14</v>
      </c>
      <c r="C28" s="38">
        <v>25</v>
      </c>
      <c r="D28" s="38"/>
      <c r="E28" s="38"/>
      <c r="F28" s="38">
        <f t="shared" si="6"/>
        <v>0</v>
      </c>
      <c r="G28" s="43">
        <f t="shared" si="1"/>
        <v>0</v>
      </c>
      <c r="H28" s="69">
        <v>1</v>
      </c>
      <c r="I28" s="70"/>
      <c r="J28" s="69"/>
      <c r="K28" s="70"/>
      <c r="L28" s="70">
        <v>2</v>
      </c>
      <c r="M28" s="70"/>
      <c r="N28" s="69">
        <f t="shared" si="2"/>
        <v>3</v>
      </c>
      <c r="O28" s="43">
        <f t="shared" si="3"/>
        <v>0.12</v>
      </c>
      <c r="P28" s="69"/>
      <c r="Q28" s="70"/>
      <c r="R28" s="71"/>
      <c r="S28" s="71"/>
      <c r="T28" s="71">
        <v>2</v>
      </c>
      <c r="U28" s="71">
        <f t="shared" si="4"/>
        <v>2</v>
      </c>
      <c r="V28" s="72">
        <f t="shared" si="5"/>
        <v>0.08</v>
      </c>
    </row>
    <row r="29" spans="1:22" ht="25.5">
      <c r="A29" s="38">
        <v>22</v>
      </c>
      <c r="B29" s="38" t="s">
        <v>15</v>
      </c>
      <c r="C29" s="38">
        <v>18</v>
      </c>
      <c r="D29" s="38"/>
      <c r="E29" s="38"/>
      <c r="F29" s="38">
        <f t="shared" si="6"/>
        <v>0</v>
      </c>
      <c r="G29" s="43">
        <f t="shared" si="1"/>
        <v>0</v>
      </c>
      <c r="H29" s="69"/>
      <c r="I29" s="70"/>
      <c r="J29" s="69"/>
      <c r="K29" s="70"/>
      <c r="L29" s="70"/>
      <c r="M29" s="70"/>
      <c r="N29" s="69">
        <f t="shared" si="2"/>
        <v>0</v>
      </c>
      <c r="O29" s="43">
        <f t="shared" si="3"/>
        <v>0</v>
      </c>
      <c r="P29" s="69"/>
      <c r="Q29" s="70"/>
      <c r="R29" s="71"/>
      <c r="S29" s="71">
        <v>1</v>
      </c>
      <c r="T29" s="71"/>
      <c r="U29" s="71">
        <f t="shared" si="4"/>
        <v>1</v>
      </c>
      <c r="V29" s="72">
        <f t="shared" si="5"/>
        <v>0.05555555555555555</v>
      </c>
    </row>
    <row r="30" spans="1:22" ht="25.5">
      <c r="A30" s="38">
        <v>23</v>
      </c>
      <c r="B30" s="38" t="s">
        <v>16</v>
      </c>
      <c r="C30" s="38">
        <v>18</v>
      </c>
      <c r="D30" s="38">
        <v>1</v>
      </c>
      <c r="E30" s="38"/>
      <c r="F30" s="38">
        <f t="shared" si="6"/>
        <v>1</v>
      </c>
      <c r="G30" s="43">
        <f t="shared" si="1"/>
        <v>0.05555555555555555</v>
      </c>
      <c r="H30" s="69"/>
      <c r="I30" s="70"/>
      <c r="J30" s="69"/>
      <c r="K30" s="70"/>
      <c r="L30" s="70"/>
      <c r="M30" s="70"/>
      <c r="N30" s="69">
        <f t="shared" si="2"/>
        <v>0</v>
      </c>
      <c r="O30" s="43">
        <f t="shared" si="3"/>
        <v>0</v>
      </c>
      <c r="P30" s="69"/>
      <c r="Q30" s="70"/>
      <c r="R30" s="71"/>
      <c r="S30" s="71">
        <v>2</v>
      </c>
      <c r="T30" s="71"/>
      <c r="U30" s="71">
        <f t="shared" si="4"/>
        <v>2</v>
      </c>
      <c r="V30" s="72">
        <f t="shared" si="5"/>
        <v>0.1111111111111111</v>
      </c>
    </row>
    <row r="31" spans="1:22" ht="25.5">
      <c r="A31" s="38">
        <v>24</v>
      </c>
      <c r="B31" s="38" t="s">
        <v>17</v>
      </c>
      <c r="C31" s="38">
        <v>24</v>
      </c>
      <c r="D31" s="38"/>
      <c r="E31" s="38"/>
      <c r="F31" s="38">
        <f t="shared" si="6"/>
        <v>0</v>
      </c>
      <c r="G31" s="43">
        <f t="shared" si="1"/>
        <v>0</v>
      </c>
      <c r="H31" s="69"/>
      <c r="I31" s="70"/>
      <c r="J31" s="69"/>
      <c r="K31" s="70"/>
      <c r="L31" s="70"/>
      <c r="M31" s="70"/>
      <c r="N31" s="69">
        <f t="shared" si="2"/>
        <v>0</v>
      </c>
      <c r="O31" s="43">
        <f t="shared" si="3"/>
        <v>0</v>
      </c>
      <c r="P31" s="69"/>
      <c r="Q31" s="70"/>
      <c r="R31" s="71"/>
      <c r="S31" s="71"/>
      <c r="T31" s="71">
        <v>4</v>
      </c>
      <c r="U31" s="71">
        <f t="shared" si="4"/>
        <v>4</v>
      </c>
      <c r="V31" s="72">
        <f t="shared" si="5"/>
        <v>0.16666666666666666</v>
      </c>
    </row>
    <row r="32" spans="1:22" ht="25.5">
      <c r="A32" s="38">
        <v>25</v>
      </c>
      <c r="B32" s="38" t="s">
        <v>18</v>
      </c>
      <c r="C32" s="38">
        <v>37</v>
      </c>
      <c r="D32" s="38"/>
      <c r="E32" s="38"/>
      <c r="F32" s="38">
        <f t="shared" si="6"/>
        <v>0</v>
      </c>
      <c r="G32" s="43">
        <f t="shared" si="1"/>
        <v>0</v>
      </c>
      <c r="H32" s="69">
        <v>1</v>
      </c>
      <c r="I32" s="70"/>
      <c r="J32" s="69"/>
      <c r="K32" s="70"/>
      <c r="L32" s="70">
        <v>3</v>
      </c>
      <c r="M32" s="70"/>
      <c r="N32" s="69">
        <f t="shared" si="2"/>
        <v>4</v>
      </c>
      <c r="O32" s="43">
        <f t="shared" si="3"/>
        <v>0.10810810810810811</v>
      </c>
      <c r="P32" s="69"/>
      <c r="Q32" s="70"/>
      <c r="R32" s="71"/>
      <c r="S32" s="71"/>
      <c r="T32" s="71">
        <v>3</v>
      </c>
      <c r="U32" s="71">
        <f t="shared" si="4"/>
        <v>3</v>
      </c>
      <c r="V32" s="72">
        <f t="shared" si="5"/>
        <v>0.08108108108108109</v>
      </c>
    </row>
    <row r="33" spans="1:22" ht="25.5">
      <c r="A33" s="38">
        <v>26</v>
      </c>
      <c r="B33" s="38" t="s">
        <v>19</v>
      </c>
      <c r="C33" s="38">
        <v>14</v>
      </c>
      <c r="D33" s="38"/>
      <c r="E33" s="38"/>
      <c r="F33" s="38">
        <f t="shared" si="6"/>
        <v>0</v>
      </c>
      <c r="G33" s="43">
        <f t="shared" si="1"/>
        <v>0</v>
      </c>
      <c r="H33" s="69"/>
      <c r="I33" s="70"/>
      <c r="J33" s="69"/>
      <c r="K33" s="70"/>
      <c r="L33" s="70"/>
      <c r="M33" s="70"/>
      <c r="N33" s="69">
        <f t="shared" si="2"/>
        <v>0</v>
      </c>
      <c r="O33" s="43">
        <f t="shared" si="3"/>
        <v>0</v>
      </c>
      <c r="P33" s="69"/>
      <c r="Q33" s="70"/>
      <c r="R33" s="71"/>
      <c r="S33" s="71"/>
      <c r="T33" s="71"/>
      <c r="U33" s="71">
        <f t="shared" si="4"/>
        <v>0</v>
      </c>
      <c r="V33" s="72">
        <f t="shared" si="5"/>
        <v>0</v>
      </c>
    </row>
    <row r="34" spans="1:22" ht="25.5">
      <c r="A34" s="38">
        <v>27</v>
      </c>
      <c r="B34" s="38" t="s">
        <v>20</v>
      </c>
      <c r="C34" s="38">
        <v>47</v>
      </c>
      <c r="D34" s="38"/>
      <c r="E34" s="38"/>
      <c r="F34" s="38">
        <f t="shared" si="6"/>
        <v>0</v>
      </c>
      <c r="G34" s="43">
        <f t="shared" si="1"/>
        <v>0</v>
      </c>
      <c r="H34" s="69"/>
      <c r="I34" s="70"/>
      <c r="J34" s="69"/>
      <c r="K34" s="70"/>
      <c r="L34" s="70"/>
      <c r="M34" s="70"/>
      <c r="N34" s="69">
        <f t="shared" si="2"/>
        <v>0</v>
      </c>
      <c r="O34" s="43">
        <f t="shared" si="3"/>
        <v>0</v>
      </c>
      <c r="P34" s="69"/>
      <c r="Q34" s="70"/>
      <c r="R34" s="71"/>
      <c r="S34" s="71"/>
      <c r="T34" s="71"/>
      <c r="U34" s="71">
        <f t="shared" si="4"/>
        <v>0</v>
      </c>
      <c r="V34" s="72">
        <f t="shared" si="5"/>
        <v>0</v>
      </c>
    </row>
    <row r="35" spans="1:22" ht="25.5">
      <c r="A35" s="38">
        <v>28</v>
      </c>
      <c r="B35" s="38" t="s">
        <v>21</v>
      </c>
      <c r="C35" s="38">
        <v>27</v>
      </c>
      <c r="D35" s="38"/>
      <c r="E35" s="38"/>
      <c r="F35" s="38">
        <f t="shared" si="6"/>
        <v>0</v>
      </c>
      <c r="G35" s="43">
        <f t="shared" si="1"/>
        <v>0</v>
      </c>
      <c r="H35" s="69"/>
      <c r="I35" s="70"/>
      <c r="J35" s="69"/>
      <c r="K35" s="70"/>
      <c r="L35" s="70"/>
      <c r="M35" s="70"/>
      <c r="N35" s="69">
        <f t="shared" si="2"/>
        <v>0</v>
      </c>
      <c r="O35" s="43">
        <f t="shared" si="3"/>
        <v>0</v>
      </c>
      <c r="P35" s="69"/>
      <c r="Q35" s="70"/>
      <c r="R35" s="71"/>
      <c r="S35" s="71"/>
      <c r="T35" s="71"/>
      <c r="U35" s="71">
        <f t="shared" si="4"/>
        <v>0</v>
      </c>
      <c r="V35" s="72">
        <f t="shared" si="5"/>
        <v>0</v>
      </c>
    </row>
    <row r="36" spans="1:22" ht="25.5">
      <c r="A36" s="38">
        <v>29</v>
      </c>
      <c r="B36" s="38" t="s">
        <v>22</v>
      </c>
      <c r="C36" s="38">
        <v>15</v>
      </c>
      <c r="D36" s="38"/>
      <c r="E36" s="38"/>
      <c r="F36" s="38">
        <f t="shared" si="6"/>
        <v>0</v>
      </c>
      <c r="G36" s="43">
        <f t="shared" si="1"/>
        <v>0</v>
      </c>
      <c r="H36" s="69"/>
      <c r="I36" s="70"/>
      <c r="J36" s="69"/>
      <c r="K36" s="70"/>
      <c r="L36" s="70"/>
      <c r="M36" s="70"/>
      <c r="N36" s="69">
        <f t="shared" si="2"/>
        <v>0</v>
      </c>
      <c r="O36" s="43">
        <f t="shared" si="3"/>
        <v>0</v>
      </c>
      <c r="P36" s="69"/>
      <c r="Q36" s="70"/>
      <c r="R36" s="71"/>
      <c r="S36" s="71"/>
      <c r="T36" s="71"/>
      <c r="U36" s="71">
        <f t="shared" si="4"/>
        <v>0</v>
      </c>
      <c r="V36" s="72">
        <f t="shared" si="5"/>
        <v>0</v>
      </c>
    </row>
    <row r="37" spans="1:22" ht="25.5">
      <c r="A37" s="38">
        <v>30</v>
      </c>
      <c r="B37" s="38" t="s">
        <v>23</v>
      </c>
      <c r="C37" s="38">
        <v>18</v>
      </c>
      <c r="D37" s="38"/>
      <c r="E37" s="38"/>
      <c r="F37" s="38">
        <f t="shared" si="6"/>
        <v>0</v>
      </c>
      <c r="G37" s="43">
        <f t="shared" si="1"/>
        <v>0</v>
      </c>
      <c r="H37" s="69"/>
      <c r="I37" s="70"/>
      <c r="J37" s="69"/>
      <c r="K37" s="70"/>
      <c r="L37" s="70"/>
      <c r="M37" s="70"/>
      <c r="N37" s="69">
        <f t="shared" si="2"/>
        <v>0</v>
      </c>
      <c r="O37" s="43">
        <f t="shared" si="3"/>
        <v>0</v>
      </c>
      <c r="P37" s="69"/>
      <c r="Q37" s="70"/>
      <c r="R37" s="71"/>
      <c r="S37" s="71">
        <v>1</v>
      </c>
      <c r="T37" s="71">
        <v>5</v>
      </c>
      <c r="U37" s="71">
        <f t="shared" si="4"/>
        <v>6</v>
      </c>
      <c r="V37" s="72">
        <f t="shared" si="5"/>
        <v>0.3333333333333333</v>
      </c>
    </row>
    <row r="38" spans="1:22" ht="25.5">
      <c r="A38" s="38">
        <v>31</v>
      </c>
      <c r="B38" s="38" t="s">
        <v>24</v>
      </c>
      <c r="C38" s="38">
        <v>15</v>
      </c>
      <c r="D38" s="38"/>
      <c r="E38" s="38"/>
      <c r="F38" s="38">
        <f t="shared" si="6"/>
        <v>0</v>
      </c>
      <c r="G38" s="43">
        <f t="shared" si="1"/>
        <v>0</v>
      </c>
      <c r="H38" s="69"/>
      <c r="I38" s="70"/>
      <c r="J38" s="69"/>
      <c r="K38" s="70"/>
      <c r="L38" s="70"/>
      <c r="M38" s="70"/>
      <c r="N38" s="69">
        <f t="shared" si="2"/>
        <v>0</v>
      </c>
      <c r="O38" s="43">
        <f t="shared" si="3"/>
        <v>0</v>
      </c>
      <c r="P38" s="69"/>
      <c r="Q38" s="70"/>
      <c r="R38" s="71"/>
      <c r="S38" s="71"/>
      <c r="T38" s="71"/>
      <c r="U38" s="71">
        <f t="shared" si="4"/>
        <v>0</v>
      </c>
      <c r="V38" s="72">
        <f t="shared" si="5"/>
        <v>0</v>
      </c>
    </row>
    <row r="39" spans="1:22" ht="25.5">
      <c r="A39" s="38">
        <v>32</v>
      </c>
      <c r="B39" s="38" t="s">
        <v>25</v>
      </c>
      <c r="C39" s="38">
        <v>27</v>
      </c>
      <c r="D39" s="38"/>
      <c r="E39" s="38"/>
      <c r="F39" s="38">
        <f t="shared" si="6"/>
        <v>0</v>
      </c>
      <c r="G39" s="43">
        <f t="shared" si="1"/>
        <v>0</v>
      </c>
      <c r="H39" s="69"/>
      <c r="I39" s="70"/>
      <c r="J39" s="69"/>
      <c r="K39" s="70"/>
      <c r="L39" s="70"/>
      <c r="M39" s="70"/>
      <c r="N39" s="69">
        <f t="shared" si="2"/>
        <v>0</v>
      </c>
      <c r="O39" s="43">
        <f t="shared" si="3"/>
        <v>0</v>
      </c>
      <c r="P39" s="69"/>
      <c r="Q39" s="70"/>
      <c r="R39" s="71"/>
      <c r="S39" s="71"/>
      <c r="T39" s="71"/>
      <c r="U39" s="71">
        <f t="shared" si="4"/>
        <v>0</v>
      </c>
      <c r="V39" s="72">
        <f t="shared" si="5"/>
        <v>0</v>
      </c>
    </row>
    <row r="40" spans="1:22" ht="25.5">
      <c r="A40" s="38">
        <v>33</v>
      </c>
      <c r="B40" s="38" t="s">
        <v>56</v>
      </c>
      <c r="C40" s="38">
        <v>83</v>
      </c>
      <c r="D40" s="38"/>
      <c r="E40" s="38">
        <v>1</v>
      </c>
      <c r="F40" s="38">
        <f t="shared" si="6"/>
        <v>1</v>
      </c>
      <c r="G40" s="43">
        <f t="shared" si="1"/>
        <v>0.012048192771084338</v>
      </c>
      <c r="H40" s="69"/>
      <c r="I40" s="70"/>
      <c r="J40" s="69"/>
      <c r="K40" s="70"/>
      <c r="L40" s="70">
        <v>1</v>
      </c>
      <c r="M40" s="70"/>
      <c r="N40" s="69">
        <f t="shared" si="2"/>
        <v>1</v>
      </c>
      <c r="O40" s="43">
        <f t="shared" si="3"/>
        <v>0.012048192771084338</v>
      </c>
      <c r="P40" s="69"/>
      <c r="Q40" s="70"/>
      <c r="R40" s="71"/>
      <c r="S40" s="71"/>
      <c r="T40" s="71">
        <v>2</v>
      </c>
      <c r="U40" s="71">
        <f t="shared" si="4"/>
        <v>2</v>
      </c>
      <c r="V40" s="72">
        <f t="shared" si="5"/>
        <v>0.024096385542168676</v>
      </c>
    </row>
    <row r="41" spans="1:22" ht="12.75">
      <c r="A41" s="38"/>
      <c r="B41" s="38" t="s">
        <v>57</v>
      </c>
      <c r="C41" s="38">
        <v>10</v>
      </c>
      <c r="D41" s="38"/>
      <c r="E41" s="38"/>
      <c r="F41" s="38">
        <f t="shared" si="6"/>
        <v>0</v>
      </c>
      <c r="G41" s="43">
        <f t="shared" si="1"/>
        <v>0</v>
      </c>
      <c r="H41" s="69"/>
      <c r="I41" s="70"/>
      <c r="J41" s="69"/>
      <c r="K41" s="70"/>
      <c r="L41" s="70"/>
      <c r="M41" s="70"/>
      <c r="N41" s="69">
        <f t="shared" si="2"/>
        <v>0</v>
      </c>
      <c r="O41" s="43">
        <f t="shared" si="3"/>
        <v>0</v>
      </c>
      <c r="P41" s="69"/>
      <c r="Q41" s="70"/>
      <c r="R41" s="71"/>
      <c r="S41" s="71"/>
      <c r="T41" s="71"/>
      <c r="U41" s="71">
        <f t="shared" si="4"/>
        <v>0</v>
      </c>
      <c r="V41" s="72">
        <f t="shared" si="5"/>
        <v>0</v>
      </c>
    </row>
    <row r="42" spans="1:22" ht="12.75">
      <c r="A42" s="38"/>
      <c r="B42" s="38" t="s">
        <v>58</v>
      </c>
      <c r="C42" s="38">
        <v>22</v>
      </c>
      <c r="D42" s="38"/>
      <c r="E42" s="38"/>
      <c r="F42" s="38">
        <f t="shared" si="6"/>
        <v>0</v>
      </c>
      <c r="G42" s="43">
        <f t="shared" si="1"/>
        <v>0</v>
      </c>
      <c r="H42" s="69"/>
      <c r="I42" s="70"/>
      <c r="J42" s="69"/>
      <c r="K42" s="70"/>
      <c r="L42" s="70"/>
      <c r="M42" s="70"/>
      <c r="N42" s="69">
        <f t="shared" si="2"/>
        <v>0</v>
      </c>
      <c r="O42" s="43">
        <f t="shared" si="3"/>
        <v>0</v>
      </c>
      <c r="P42" s="69"/>
      <c r="Q42" s="70"/>
      <c r="R42" s="71"/>
      <c r="S42" s="71"/>
      <c r="T42" s="71"/>
      <c r="U42" s="71">
        <f t="shared" si="4"/>
        <v>0</v>
      </c>
      <c r="V42" s="72">
        <f t="shared" si="5"/>
        <v>0</v>
      </c>
    </row>
    <row r="43" spans="1:22" ht="25.5">
      <c r="A43" s="38">
        <v>34</v>
      </c>
      <c r="B43" s="38" t="s">
        <v>26</v>
      </c>
      <c r="C43" s="38">
        <v>33</v>
      </c>
      <c r="D43" s="38"/>
      <c r="E43" s="38"/>
      <c r="F43" s="38">
        <f t="shared" si="6"/>
        <v>0</v>
      </c>
      <c r="G43" s="43">
        <f t="shared" si="1"/>
        <v>0</v>
      </c>
      <c r="H43" s="69"/>
      <c r="I43" s="70"/>
      <c r="J43" s="69"/>
      <c r="K43" s="70"/>
      <c r="L43" s="70"/>
      <c r="M43" s="70"/>
      <c r="N43" s="69">
        <f t="shared" si="2"/>
        <v>0</v>
      </c>
      <c r="O43" s="43">
        <f t="shared" si="3"/>
        <v>0</v>
      </c>
      <c r="P43" s="69"/>
      <c r="Q43" s="70"/>
      <c r="R43" s="71"/>
      <c r="S43" s="71"/>
      <c r="T43" s="71"/>
      <c r="U43" s="71">
        <f t="shared" si="4"/>
        <v>0</v>
      </c>
      <c r="V43" s="72">
        <f t="shared" si="5"/>
        <v>0</v>
      </c>
    </row>
    <row r="44" spans="1:22" ht="25.5">
      <c r="A44" s="38">
        <v>35</v>
      </c>
      <c r="B44" s="38" t="s">
        <v>27</v>
      </c>
      <c r="C44" s="38">
        <v>28</v>
      </c>
      <c r="D44" s="38"/>
      <c r="E44" s="38">
        <v>1</v>
      </c>
      <c r="F44" s="38">
        <f t="shared" si="6"/>
        <v>1</v>
      </c>
      <c r="G44" s="43">
        <f t="shared" si="1"/>
        <v>0.03571428571428571</v>
      </c>
      <c r="H44" s="69">
        <v>1</v>
      </c>
      <c r="I44" s="70"/>
      <c r="J44" s="69"/>
      <c r="K44" s="70"/>
      <c r="L44" s="70">
        <v>1</v>
      </c>
      <c r="M44" s="70"/>
      <c r="N44" s="69">
        <f t="shared" si="2"/>
        <v>2</v>
      </c>
      <c r="O44" s="43">
        <f t="shared" si="3"/>
        <v>0.07142857142857142</v>
      </c>
      <c r="P44" s="69"/>
      <c r="Q44" s="70"/>
      <c r="R44" s="71"/>
      <c r="S44" s="71"/>
      <c r="T44" s="71"/>
      <c r="U44" s="71">
        <f t="shared" si="4"/>
        <v>0</v>
      </c>
      <c r="V44" s="72">
        <f t="shared" si="5"/>
        <v>0</v>
      </c>
    </row>
    <row r="45" spans="1:22" ht="12.75">
      <c r="A45" s="38"/>
      <c r="B45" s="38" t="s">
        <v>59</v>
      </c>
      <c r="C45" s="38">
        <v>2</v>
      </c>
      <c r="D45" s="38"/>
      <c r="E45" s="38"/>
      <c r="F45" s="38">
        <f t="shared" si="6"/>
        <v>0</v>
      </c>
      <c r="G45" s="43">
        <f t="shared" si="1"/>
        <v>0</v>
      </c>
      <c r="H45" s="69"/>
      <c r="I45" s="70"/>
      <c r="J45" s="69"/>
      <c r="K45" s="70"/>
      <c r="L45" s="70"/>
      <c r="M45" s="70"/>
      <c r="N45" s="69">
        <f t="shared" si="2"/>
        <v>0</v>
      </c>
      <c r="O45" s="43">
        <f t="shared" si="3"/>
        <v>0</v>
      </c>
      <c r="P45" s="69"/>
      <c r="Q45" s="70"/>
      <c r="R45" s="71"/>
      <c r="S45" s="71"/>
      <c r="T45" s="71"/>
      <c r="U45" s="71">
        <f t="shared" si="4"/>
        <v>0</v>
      </c>
      <c r="V45" s="72">
        <f t="shared" si="5"/>
        <v>0</v>
      </c>
    </row>
    <row r="46" spans="1:22" ht="25.5">
      <c r="A46" s="38">
        <v>36</v>
      </c>
      <c r="B46" s="38" t="s">
        <v>28</v>
      </c>
      <c r="C46" s="38">
        <v>26</v>
      </c>
      <c r="D46" s="38"/>
      <c r="E46" s="38"/>
      <c r="F46" s="38">
        <f t="shared" si="6"/>
        <v>0</v>
      </c>
      <c r="G46" s="43">
        <f t="shared" si="1"/>
        <v>0</v>
      </c>
      <c r="H46" s="69"/>
      <c r="I46" s="70"/>
      <c r="J46" s="69"/>
      <c r="K46" s="70"/>
      <c r="L46" s="70"/>
      <c r="M46" s="70"/>
      <c r="N46" s="69">
        <f t="shared" si="2"/>
        <v>0</v>
      </c>
      <c r="O46" s="43">
        <f t="shared" si="3"/>
        <v>0</v>
      </c>
      <c r="P46" s="69"/>
      <c r="Q46" s="70"/>
      <c r="R46" s="71"/>
      <c r="S46" s="71"/>
      <c r="T46" s="71"/>
      <c r="U46" s="71">
        <f t="shared" si="4"/>
        <v>0</v>
      </c>
      <c r="V46" s="72">
        <f t="shared" si="5"/>
        <v>0</v>
      </c>
    </row>
    <row r="47" spans="1:22" ht="12.75">
      <c r="A47" s="38">
        <v>37</v>
      </c>
      <c r="B47" s="38" t="s">
        <v>32</v>
      </c>
      <c r="C47" s="38">
        <v>21</v>
      </c>
      <c r="D47" s="38"/>
      <c r="E47" s="38"/>
      <c r="F47" s="38">
        <f t="shared" si="6"/>
        <v>0</v>
      </c>
      <c r="G47" s="43">
        <f t="shared" si="1"/>
        <v>0</v>
      </c>
      <c r="H47" s="69"/>
      <c r="I47" s="70"/>
      <c r="J47" s="69"/>
      <c r="K47" s="70"/>
      <c r="L47" s="70"/>
      <c r="M47" s="70"/>
      <c r="N47" s="69">
        <f t="shared" si="2"/>
        <v>0</v>
      </c>
      <c r="O47" s="43">
        <f t="shared" si="3"/>
        <v>0</v>
      </c>
      <c r="P47" s="69"/>
      <c r="Q47" s="70"/>
      <c r="R47" s="71"/>
      <c r="S47" s="71"/>
      <c r="T47" s="71">
        <v>2</v>
      </c>
      <c r="U47" s="71">
        <f t="shared" si="4"/>
        <v>2</v>
      </c>
      <c r="V47" s="72">
        <f t="shared" si="5"/>
        <v>0.09523809523809523</v>
      </c>
    </row>
    <row r="48" spans="1:22" ht="12.75">
      <c r="A48" s="46"/>
      <c r="B48" s="46" t="s">
        <v>38</v>
      </c>
      <c r="C48" s="46">
        <f>SUM(C25:C47)</f>
        <v>569</v>
      </c>
      <c r="D48" s="46">
        <f>SUM(D25:D47)</f>
        <v>1</v>
      </c>
      <c r="E48" s="46">
        <f>SUM(E25:E47)</f>
        <v>2</v>
      </c>
      <c r="F48" s="46">
        <f t="shared" si="6"/>
        <v>3</v>
      </c>
      <c r="G48" s="48">
        <f t="shared" si="1"/>
        <v>0.005272407732864675</v>
      </c>
      <c r="H48" s="67">
        <f>SUM(H25:H47)</f>
        <v>3</v>
      </c>
      <c r="I48" s="67">
        <f aca="true" t="shared" si="9" ref="I48:N48">SUM(I25:I47)</f>
        <v>0</v>
      </c>
      <c r="J48" s="67">
        <f t="shared" si="9"/>
        <v>0</v>
      </c>
      <c r="K48" s="67">
        <f t="shared" si="9"/>
        <v>0</v>
      </c>
      <c r="L48" s="67">
        <f t="shared" si="9"/>
        <v>8</v>
      </c>
      <c r="M48" s="67">
        <f t="shared" si="9"/>
        <v>0</v>
      </c>
      <c r="N48" s="67">
        <f t="shared" si="9"/>
        <v>11</v>
      </c>
      <c r="O48" s="48">
        <f t="shared" si="3"/>
        <v>0.019332161687170474</v>
      </c>
      <c r="P48" s="67">
        <f aca="true" t="shared" si="10" ref="P48:U48">SUM(P25:P47)</f>
        <v>0</v>
      </c>
      <c r="Q48" s="67">
        <f t="shared" si="10"/>
        <v>0</v>
      </c>
      <c r="R48" s="67">
        <f t="shared" si="10"/>
        <v>0</v>
      </c>
      <c r="S48" s="67">
        <f t="shared" si="10"/>
        <v>4</v>
      </c>
      <c r="T48" s="67">
        <f t="shared" si="10"/>
        <v>20</v>
      </c>
      <c r="U48" s="67">
        <f t="shared" si="10"/>
        <v>24</v>
      </c>
      <c r="V48" s="82">
        <f t="shared" si="5"/>
        <v>0.0421792618629174</v>
      </c>
    </row>
    <row r="49" spans="1:22" ht="12.75">
      <c r="A49" s="49"/>
      <c r="B49" s="49" t="s">
        <v>39</v>
      </c>
      <c r="C49" s="49">
        <f>C48+C24</f>
        <v>1501</v>
      </c>
      <c r="D49" s="49">
        <f>D24+D48</f>
        <v>8</v>
      </c>
      <c r="E49" s="49">
        <f>E24+E48</f>
        <v>3</v>
      </c>
      <c r="F49" s="49">
        <f>F24+F48</f>
        <v>11</v>
      </c>
      <c r="G49" s="51">
        <f t="shared" si="1"/>
        <v>0.0073284477015323115</v>
      </c>
      <c r="H49" s="68">
        <f>H24+H48</f>
        <v>6</v>
      </c>
      <c r="I49" s="68">
        <f aca="true" t="shared" si="11" ref="I49:N49">I24+I48</f>
        <v>0</v>
      </c>
      <c r="J49" s="68">
        <f t="shared" si="11"/>
        <v>2</v>
      </c>
      <c r="K49" s="68">
        <f t="shared" si="11"/>
        <v>0</v>
      </c>
      <c r="L49" s="68">
        <f t="shared" si="11"/>
        <v>24</v>
      </c>
      <c r="M49" s="68">
        <f t="shared" si="11"/>
        <v>5</v>
      </c>
      <c r="N49" s="68">
        <f t="shared" si="11"/>
        <v>37</v>
      </c>
      <c r="O49" s="51">
        <f t="shared" si="3"/>
        <v>0.02465023317788141</v>
      </c>
      <c r="P49" s="68">
        <f aca="true" t="shared" si="12" ref="P49:U49">P24+P48</f>
        <v>11</v>
      </c>
      <c r="Q49" s="68">
        <f t="shared" si="12"/>
        <v>0</v>
      </c>
      <c r="R49" s="68">
        <f t="shared" si="12"/>
        <v>1</v>
      </c>
      <c r="S49" s="68">
        <f t="shared" si="12"/>
        <v>23</v>
      </c>
      <c r="T49" s="68">
        <f t="shared" si="12"/>
        <v>54</v>
      </c>
      <c r="U49" s="68">
        <f t="shared" si="12"/>
        <v>89</v>
      </c>
      <c r="V49" s="83">
        <f t="shared" si="5"/>
        <v>0.059293804130579615</v>
      </c>
    </row>
  </sheetData>
  <sheetProtection/>
  <mergeCells count="7">
    <mergeCell ref="A1:A3"/>
    <mergeCell ref="B1:B3"/>
    <mergeCell ref="C1:C3"/>
    <mergeCell ref="D1:V1"/>
    <mergeCell ref="D2:G2"/>
    <mergeCell ref="H2:O2"/>
    <mergeCell ref="P2:V2"/>
  </mergeCells>
  <printOptions/>
  <pageMargins left="0.1968503937007874" right="0.07874015748031496" top="0.984251968503937" bottom="0.5905511811023623" header="0.5118110236220472" footer="0.5118110236220472"/>
  <pageSetup horizontalDpi="300" verticalDpi="300" orientation="landscape" paperSize="9" r:id="rId2"/>
  <headerFooter alignWithMargins="0">
    <oddHeader>&amp;CСтруктура по обеспеченности педагогическими кадрами  обшеобразовательных школ, специальных (коррекционных)  образовательных учреждений по состоянию на 01. 05. 2006 года.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zoomScale="115" zoomScaleNormal="11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C1:R1"/>
    </sheetView>
  </sheetViews>
  <sheetFormatPr defaultColWidth="9.00390625" defaultRowHeight="12.75"/>
  <cols>
    <col min="1" max="1" width="3.375" style="0" customWidth="1"/>
    <col min="2" max="2" width="37.875" style="0" customWidth="1"/>
    <col min="3" max="3" width="4.25390625" style="0" customWidth="1"/>
    <col min="4" max="4" width="6.625" style="0" customWidth="1"/>
    <col min="5" max="5" width="5.00390625" style="0" customWidth="1"/>
    <col min="6" max="6" width="8.00390625" style="0" customWidth="1"/>
    <col min="7" max="7" width="3.875" style="0" customWidth="1"/>
    <col min="8" max="8" width="6.375" style="0" customWidth="1"/>
    <col min="9" max="9" width="5.00390625" style="0" customWidth="1"/>
    <col min="10" max="10" width="5.625" style="0" customWidth="1"/>
    <col min="11" max="11" width="5.25390625" style="0" customWidth="1"/>
    <col min="12" max="12" width="4.875" style="0" customWidth="1"/>
    <col min="13" max="13" width="7.125" style="0" customWidth="1"/>
  </cols>
  <sheetData>
    <row r="1" spans="1:18" ht="17.25" customHeight="1">
      <c r="A1" s="115" t="s">
        <v>29</v>
      </c>
      <c r="B1" s="115" t="s">
        <v>30</v>
      </c>
      <c r="C1" s="111" t="s">
        <v>136</v>
      </c>
      <c r="D1" s="111"/>
      <c r="E1" s="111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45.75" customHeight="1">
      <c r="A2" s="116"/>
      <c r="B2" s="116"/>
      <c r="C2" s="113" t="s">
        <v>101</v>
      </c>
      <c r="D2" s="114"/>
      <c r="E2" s="114"/>
      <c r="F2" s="114" t="s">
        <v>111</v>
      </c>
      <c r="G2" s="114"/>
      <c r="H2" s="114"/>
      <c r="I2" s="114"/>
      <c r="J2" s="114"/>
      <c r="K2" s="114"/>
      <c r="L2" s="114"/>
      <c r="M2" s="114" t="s">
        <v>117</v>
      </c>
      <c r="N2" s="114"/>
      <c r="O2" s="114"/>
      <c r="P2" s="114"/>
      <c r="Q2" s="114"/>
      <c r="R2" s="114"/>
    </row>
    <row r="3" spans="1:18" s="3" customFormat="1" ht="111" customHeight="1">
      <c r="A3" s="117"/>
      <c r="B3" s="117"/>
      <c r="C3" s="34" t="s">
        <v>102</v>
      </c>
      <c r="D3" s="34" t="s">
        <v>118</v>
      </c>
      <c r="E3" s="34" t="s">
        <v>103</v>
      </c>
      <c r="F3" s="32" t="s">
        <v>107</v>
      </c>
      <c r="G3" s="32" t="s">
        <v>108</v>
      </c>
      <c r="H3" s="32" t="s">
        <v>104</v>
      </c>
      <c r="I3" s="32" t="s">
        <v>109</v>
      </c>
      <c r="J3" s="32" t="s">
        <v>110</v>
      </c>
      <c r="K3" s="32" t="s">
        <v>105</v>
      </c>
      <c r="L3" s="32" t="s">
        <v>103</v>
      </c>
      <c r="M3" s="32" t="s">
        <v>112</v>
      </c>
      <c r="N3" s="32" t="s">
        <v>113</v>
      </c>
      <c r="O3" s="32" t="s">
        <v>114</v>
      </c>
      <c r="P3" s="32" t="s">
        <v>115</v>
      </c>
      <c r="Q3" s="32" t="s">
        <v>116</v>
      </c>
      <c r="R3" s="32" t="s">
        <v>103</v>
      </c>
    </row>
    <row r="4" spans="1:18" ht="12.75">
      <c r="A4" s="57">
        <v>1</v>
      </c>
      <c r="B4" s="58" t="s">
        <v>97</v>
      </c>
      <c r="C4" s="73"/>
      <c r="D4" s="59"/>
      <c r="E4" s="59">
        <f>C4+D4</f>
        <v>0</v>
      </c>
      <c r="F4" s="59"/>
      <c r="G4" s="73"/>
      <c r="H4" s="59"/>
      <c r="I4" s="73"/>
      <c r="J4" s="59"/>
      <c r="K4" s="73"/>
      <c r="L4" s="59">
        <f>F4+G4+H4+I4+J4+K4</f>
        <v>0</v>
      </c>
      <c r="M4" s="59"/>
      <c r="N4" s="75"/>
      <c r="O4" s="75"/>
      <c r="P4" s="75"/>
      <c r="Q4" s="75"/>
      <c r="R4" s="75">
        <f>M4+N4+O4+P4+Q4</f>
        <v>0</v>
      </c>
    </row>
    <row r="5" spans="1:18" ht="12.75">
      <c r="A5" s="57">
        <v>2</v>
      </c>
      <c r="B5" s="61" t="s">
        <v>37</v>
      </c>
      <c r="C5" s="73"/>
      <c r="D5" s="59"/>
      <c r="E5" s="59">
        <f aca="true" t="shared" si="0" ref="E5:E11">C5+D5</f>
        <v>0</v>
      </c>
      <c r="F5" s="59"/>
      <c r="G5" s="73"/>
      <c r="H5" s="59"/>
      <c r="I5" s="73"/>
      <c r="J5" s="59"/>
      <c r="K5" s="73"/>
      <c r="L5" s="59">
        <f aca="true" t="shared" si="1" ref="L5:L11">F5+G5+H5+I5+J5+K5</f>
        <v>0</v>
      </c>
      <c r="M5" s="59"/>
      <c r="N5" s="75"/>
      <c r="O5" s="75"/>
      <c r="P5" s="75"/>
      <c r="Q5" s="75"/>
      <c r="R5" s="75">
        <f aca="true" t="shared" si="2" ref="R5:R11">M5+N5+O5+P5+Q5</f>
        <v>0</v>
      </c>
    </row>
    <row r="6" spans="1:18" ht="25.5">
      <c r="A6" s="57">
        <v>3</v>
      </c>
      <c r="B6" s="61" t="s">
        <v>98</v>
      </c>
      <c r="C6" s="73">
        <v>2</v>
      </c>
      <c r="D6" s="59"/>
      <c r="E6" s="59">
        <f t="shared" si="0"/>
        <v>2</v>
      </c>
      <c r="F6" s="59"/>
      <c r="G6" s="73"/>
      <c r="H6" s="59"/>
      <c r="I6" s="73"/>
      <c r="J6" s="59"/>
      <c r="K6" s="73"/>
      <c r="L6" s="59">
        <f t="shared" si="1"/>
        <v>0</v>
      </c>
      <c r="M6" s="59"/>
      <c r="N6" s="75"/>
      <c r="O6" s="75"/>
      <c r="P6" s="75"/>
      <c r="Q6" s="75"/>
      <c r="R6" s="75">
        <f t="shared" si="2"/>
        <v>0</v>
      </c>
    </row>
    <row r="7" spans="1:18" ht="12.75">
      <c r="A7" s="57"/>
      <c r="B7" s="88" t="s">
        <v>132</v>
      </c>
      <c r="C7" s="73">
        <f>C4+C5+C6</f>
        <v>2</v>
      </c>
      <c r="D7" s="73">
        <f aca="true" t="shared" si="3" ref="D7:R7">D4+D5+D6</f>
        <v>0</v>
      </c>
      <c r="E7" s="73">
        <f t="shared" si="3"/>
        <v>2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3">
        <f t="shared" si="3"/>
        <v>0</v>
      </c>
      <c r="L7" s="73">
        <f t="shared" si="3"/>
        <v>0</v>
      </c>
      <c r="M7" s="73">
        <f t="shared" si="3"/>
        <v>0</v>
      </c>
      <c r="N7" s="73">
        <f t="shared" si="3"/>
        <v>0</v>
      </c>
      <c r="O7" s="73">
        <f t="shared" si="3"/>
        <v>0</v>
      </c>
      <c r="P7" s="73">
        <f t="shared" si="3"/>
        <v>0</v>
      </c>
      <c r="Q7" s="73">
        <f t="shared" si="3"/>
        <v>0</v>
      </c>
      <c r="R7" s="73">
        <f t="shared" si="3"/>
        <v>0</v>
      </c>
    </row>
    <row r="8" spans="1:18" ht="12.75">
      <c r="A8" s="57">
        <v>1</v>
      </c>
      <c r="B8" s="61" t="s">
        <v>119</v>
      </c>
      <c r="C8" s="57"/>
      <c r="D8" s="59"/>
      <c r="E8" s="59">
        <f t="shared" si="0"/>
        <v>0</v>
      </c>
      <c r="F8" s="59"/>
      <c r="G8" s="73"/>
      <c r="H8" s="59"/>
      <c r="I8" s="73"/>
      <c r="J8" s="59"/>
      <c r="K8" s="73">
        <v>1</v>
      </c>
      <c r="L8" s="59">
        <f t="shared" si="1"/>
        <v>1</v>
      </c>
      <c r="M8" s="59"/>
      <c r="N8" s="75"/>
      <c r="O8" s="75"/>
      <c r="P8" s="75"/>
      <c r="Q8" s="75"/>
      <c r="R8" s="75">
        <f t="shared" si="2"/>
        <v>0</v>
      </c>
    </row>
    <row r="9" spans="1:18" ht="12.75">
      <c r="A9" s="57">
        <v>2</v>
      </c>
      <c r="B9" s="61" t="s">
        <v>120</v>
      </c>
      <c r="C9" s="57"/>
      <c r="D9" s="59"/>
      <c r="E9" s="59">
        <f t="shared" si="0"/>
        <v>0</v>
      </c>
      <c r="F9" s="59"/>
      <c r="G9" s="73"/>
      <c r="H9" s="59"/>
      <c r="I9" s="73"/>
      <c r="J9" s="59">
        <v>1</v>
      </c>
      <c r="K9" s="73"/>
      <c r="L9" s="59">
        <f t="shared" si="1"/>
        <v>1</v>
      </c>
      <c r="M9" s="59"/>
      <c r="N9" s="75"/>
      <c r="O9" s="75"/>
      <c r="P9" s="75"/>
      <c r="Q9" s="75"/>
      <c r="R9" s="75">
        <f t="shared" si="2"/>
        <v>0</v>
      </c>
    </row>
    <row r="10" spans="1:18" ht="12.75">
      <c r="A10" s="57">
        <v>3</v>
      </c>
      <c r="B10" s="61" t="s">
        <v>122</v>
      </c>
      <c r="C10" s="57"/>
      <c r="D10" s="59"/>
      <c r="E10" s="59">
        <f t="shared" si="0"/>
        <v>0</v>
      </c>
      <c r="F10" s="59"/>
      <c r="G10" s="73"/>
      <c r="H10" s="59"/>
      <c r="I10" s="73"/>
      <c r="J10" s="59"/>
      <c r="K10" s="73"/>
      <c r="L10" s="59">
        <f t="shared" si="1"/>
        <v>0</v>
      </c>
      <c r="M10" s="59"/>
      <c r="N10" s="75"/>
      <c r="O10" s="75"/>
      <c r="P10" s="75"/>
      <c r="Q10" s="75"/>
      <c r="R10" s="75">
        <f t="shared" si="2"/>
        <v>0</v>
      </c>
    </row>
    <row r="11" spans="1:18" ht="12.75">
      <c r="A11" s="57">
        <v>4</v>
      </c>
      <c r="B11" s="61" t="s">
        <v>121</v>
      </c>
      <c r="C11" s="57"/>
      <c r="D11" s="59">
        <v>1</v>
      </c>
      <c r="E11" s="59">
        <f t="shared" si="0"/>
        <v>1</v>
      </c>
      <c r="F11" s="59"/>
      <c r="G11" s="73"/>
      <c r="H11" s="59"/>
      <c r="I11" s="73"/>
      <c r="J11" s="59"/>
      <c r="K11" s="73"/>
      <c r="L11" s="59">
        <f t="shared" si="1"/>
        <v>0</v>
      </c>
      <c r="M11" s="59"/>
      <c r="N11" s="75"/>
      <c r="O11" s="75"/>
      <c r="P11" s="75"/>
      <c r="Q11" s="75"/>
      <c r="R11" s="75">
        <f t="shared" si="2"/>
        <v>0</v>
      </c>
    </row>
    <row r="12" spans="1:18" ht="12.75">
      <c r="A12" s="57"/>
      <c r="B12" s="62" t="s">
        <v>133</v>
      </c>
      <c r="C12" s="57">
        <f>C8+C9+C10+C11</f>
        <v>0</v>
      </c>
      <c r="D12" s="57">
        <f aca="true" t="shared" si="4" ref="D12:R12">D8+D9+D10+D11</f>
        <v>1</v>
      </c>
      <c r="E12" s="57">
        <f t="shared" si="4"/>
        <v>1</v>
      </c>
      <c r="F12" s="57">
        <f t="shared" si="4"/>
        <v>0</v>
      </c>
      <c r="G12" s="57">
        <f t="shared" si="4"/>
        <v>0</v>
      </c>
      <c r="H12" s="57">
        <f t="shared" si="4"/>
        <v>0</v>
      </c>
      <c r="I12" s="57">
        <f t="shared" si="4"/>
        <v>0</v>
      </c>
      <c r="J12" s="57">
        <f t="shared" si="4"/>
        <v>1</v>
      </c>
      <c r="K12" s="57">
        <f t="shared" si="4"/>
        <v>1</v>
      </c>
      <c r="L12" s="57">
        <f t="shared" si="4"/>
        <v>2</v>
      </c>
      <c r="M12" s="57">
        <f t="shared" si="4"/>
        <v>0</v>
      </c>
      <c r="N12" s="57">
        <f t="shared" si="4"/>
        <v>0</v>
      </c>
      <c r="O12" s="57">
        <f t="shared" si="4"/>
        <v>0</v>
      </c>
      <c r="P12" s="57">
        <f t="shared" si="4"/>
        <v>0</v>
      </c>
      <c r="Q12" s="57">
        <f t="shared" si="4"/>
        <v>0</v>
      </c>
      <c r="R12" s="57">
        <f t="shared" si="4"/>
        <v>0</v>
      </c>
    </row>
    <row r="13" ht="12.75">
      <c r="M13" s="12"/>
    </row>
    <row r="14" ht="12.75">
      <c r="B14" s="14" t="s">
        <v>41</v>
      </c>
    </row>
    <row r="15" ht="12.75">
      <c r="B15" s="14" t="s">
        <v>42</v>
      </c>
    </row>
  </sheetData>
  <sheetProtection/>
  <mergeCells count="6">
    <mergeCell ref="A1:A3"/>
    <mergeCell ref="B1:B3"/>
    <mergeCell ref="C1:R1"/>
    <mergeCell ref="C2:E2"/>
    <mergeCell ref="F2:L2"/>
    <mergeCell ref="M2:R2"/>
  </mergeCells>
  <printOptions/>
  <pageMargins left="0.22" right="0.31" top="1" bottom="1" header="0.5" footer="0.5"/>
  <pageSetup orientation="landscape" paperSize="9" r:id="rId2"/>
  <headerFooter alignWithMargins="0">
    <oddHeader>&amp;CСтруктура по обеспеченности  педагогическими кадрами  МОУ ДОД по состоянию на 01. 06. 2006 г.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zoomScale="115" zoomScaleNormal="115" zoomScalePageLayoutView="0" workbookViewId="0" topLeftCell="A1">
      <pane xSplit="3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" sqref="F3"/>
    </sheetView>
  </sheetViews>
  <sheetFormatPr defaultColWidth="9.00390625" defaultRowHeight="12.75"/>
  <cols>
    <col min="1" max="1" width="3.375" style="0" customWidth="1"/>
    <col min="2" max="2" width="37.875" style="0" customWidth="1"/>
    <col min="3" max="3" width="5.125" style="0" customWidth="1"/>
    <col min="4" max="4" width="4.25390625" style="0" customWidth="1"/>
    <col min="5" max="5" width="6.625" style="0" customWidth="1"/>
    <col min="6" max="6" width="5.00390625" style="0" customWidth="1"/>
    <col min="7" max="7" width="4.875" style="0" customWidth="1"/>
    <col min="8" max="8" width="8.00390625" style="0" customWidth="1"/>
    <col min="9" max="9" width="3.875" style="0" customWidth="1"/>
    <col min="10" max="10" width="6.375" style="0" customWidth="1"/>
    <col min="11" max="11" width="5.00390625" style="0" customWidth="1"/>
    <col min="12" max="12" width="5.625" style="0" customWidth="1"/>
    <col min="13" max="13" width="5.25390625" style="0" customWidth="1"/>
    <col min="14" max="14" width="4.875" style="0" customWidth="1"/>
    <col min="15" max="15" width="5.375" style="0" customWidth="1"/>
    <col min="16" max="16" width="7.125" style="0" customWidth="1"/>
  </cols>
  <sheetData>
    <row r="1" spans="1:22" ht="17.25" customHeight="1">
      <c r="A1" s="115" t="s">
        <v>29</v>
      </c>
      <c r="B1" s="115" t="s">
        <v>30</v>
      </c>
      <c r="C1" s="118" t="s">
        <v>34</v>
      </c>
      <c r="D1" s="111" t="s">
        <v>137</v>
      </c>
      <c r="E1" s="111"/>
      <c r="F1" s="111"/>
      <c r="G1" s="111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45.75" customHeight="1">
      <c r="A2" s="116"/>
      <c r="B2" s="116"/>
      <c r="C2" s="119"/>
      <c r="D2" s="113" t="s">
        <v>101</v>
      </c>
      <c r="E2" s="114"/>
      <c r="F2" s="114"/>
      <c r="G2" s="114"/>
      <c r="H2" s="114" t="s">
        <v>111</v>
      </c>
      <c r="I2" s="114"/>
      <c r="J2" s="114"/>
      <c r="K2" s="114"/>
      <c r="L2" s="114"/>
      <c r="M2" s="114"/>
      <c r="N2" s="114"/>
      <c r="O2" s="114"/>
      <c r="P2" s="114" t="s">
        <v>117</v>
      </c>
      <c r="Q2" s="114"/>
      <c r="R2" s="114"/>
      <c r="S2" s="114"/>
      <c r="T2" s="114"/>
      <c r="U2" s="114"/>
      <c r="V2" s="114"/>
    </row>
    <row r="3" spans="1:22" s="3" customFormat="1" ht="111" customHeight="1">
      <c r="A3" s="117"/>
      <c r="B3" s="117"/>
      <c r="C3" s="120"/>
      <c r="D3" s="34" t="s">
        <v>102</v>
      </c>
      <c r="E3" s="34" t="s">
        <v>118</v>
      </c>
      <c r="F3" s="34" t="s">
        <v>103</v>
      </c>
      <c r="G3" s="32" t="s">
        <v>31</v>
      </c>
      <c r="H3" s="32" t="s">
        <v>107</v>
      </c>
      <c r="I3" s="32" t="s">
        <v>108</v>
      </c>
      <c r="J3" s="32" t="s">
        <v>104</v>
      </c>
      <c r="K3" s="32" t="s">
        <v>109</v>
      </c>
      <c r="L3" s="32" t="s">
        <v>110</v>
      </c>
      <c r="M3" s="32" t="s">
        <v>105</v>
      </c>
      <c r="N3" s="32" t="s">
        <v>103</v>
      </c>
      <c r="O3" s="32" t="s">
        <v>31</v>
      </c>
      <c r="P3" s="32" t="s">
        <v>112</v>
      </c>
      <c r="Q3" s="32" t="s">
        <v>113</v>
      </c>
      <c r="R3" s="32" t="s">
        <v>114</v>
      </c>
      <c r="S3" s="32" t="s">
        <v>115</v>
      </c>
      <c r="T3" s="32" t="s">
        <v>116</v>
      </c>
      <c r="U3" s="32" t="s">
        <v>103</v>
      </c>
      <c r="V3" s="32" t="s">
        <v>31</v>
      </c>
    </row>
    <row r="4" spans="1:22" ht="12.75">
      <c r="A4" s="57">
        <v>1</v>
      </c>
      <c r="B4" s="58" t="s">
        <v>97</v>
      </c>
      <c r="C4" s="57">
        <v>46</v>
      </c>
      <c r="D4" s="73"/>
      <c r="E4" s="59"/>
      <c r="F4" s="59">
        <f>D4+E4</f>
        <v>0</v>
      </c>
      <c r="G4" s="74">
        <f>F4/C4</f>
        <v>0</v>
      </c>
      <c r="H4" s="59"/>
      <c r="I4" s="73"/>
      <c r="J4" s="59"/>
      <c r="K4" s="73"/>
      <c r="L4" s="59"/>
      <c r="M4" s="73"/>
      <c r="N4" s="59">
        <f>H4+I4+J4+K4+L4+M4</f>
        <v>0</v>
      </c>
      <c r="O4" s="60">
        <f>N4/C4</f>
        <v>0</v>
      </c>
      <c r="P4" s="59"/>
      <c r="Q4" s="75"/>
      <c r="R4" s="75"/>
      <c r="S4" s="75"/>
      <c r="T4" s="75"/>
      <c r="U4" s="75">
        <f>P4+Q4+R4+S4+T4</f>
        <v>0</v>
      </c>
      <c r="V4" s="76">
        <f>U4/C4</f>
        <v>0</v>
      </c>
    </row>
    <row r="5" spans="1:22" ht="12.75">
      <c r="A5" s="57">
        <v>2</v>
      </c>
      <c r="B5" s="61" t="s">
        <v>37</v>
      </c>
      <c r="C5" s="57">
        <v>10</v>
      </c>
      <c r="D5" s="73"/>
      <c r="E5" s="59">
        <v>1</v>
      </c>
      <c r="F5" s="59">
        <f aca="true" t="shared" si="0" ref="F5:F11">D5+E5</f>
        <v>1</v>
      </c>
      <c r="G5" s="74">
        <f>F5/C5</f>
        <v>0.1</v>
      </c>
      <c r="H5" s="59"/>
      <c r="I5" s="73"/>
      <c r="J5" s="59"/>
      <c r="K5" s="73"/>
      <c r="L5" s="59"/>
      <c r="M5" s="73"/>
      <c r="N5" s="59">
        <f aca="true" t="shared" si="1" ref="N5:N12">H5+I5+J5+K5+L5+M5</f>
        <v>0</v>
      </c>
      <c r="O5" s="60">
        <f>N5/C5</f>
        <v>0</v>
      </c>
      <c r="P5" s="59"/>
      <c r="Q5" s="75"/>
      <c r="R5" s="75"/>
      <c r="S5" s="75"/>
      <c r="T5" s="75"/>
      <c r="U5" s="75">
        <f aca="true" t="shared" si="2" ref="U5:U12">P5+Q5+R5+S5+T5</f>
        <v>0</v>
      </c>
      <c r="V5" s="76">
        <f>U5/C5</f>
        <v>0</v>
      </c>
    </row>
    <row r="6" spans="1:22" ht="25.5">
      <c r="A6" s="57">
        <v>3</v>
      </c>
      <c r="B6" s="61" t="s">
        <v>98</v>
      </c>
      <c r="C6" s="57">
        <v>23</v>
      </c>
      <c r="D6" s="73">
        <v>1</v>
      </c>
      <c r="E6" s="59"/>
      <c r="F6" s="59">
        <f t="shared" si="0"/>
        <v>1</v>
      </c>
      <c r="G6" s="74">
        <f>F6/C6</f>
        <v>0.043478260869565216</v>
      </c>
      <c r="H6" s="59"/>
      <c r="I6" s="73"/>
      <c r="J6" s="59"/>
      <c r="K6" s="73"/>
      <c r="L6" s="59"/>
      <c r="M6" s="73"/>
      <c r="N6" s="59">
        <f t="shared" si="1"/>
        <v>0</v>
      </c>
      <c r="O6" s="60">
        <f>N6/C6</f>
        <v>0</v>
      </c>
      <c r="P6" s="59"/>
      <c r="Q6" s="75"/>
      <c r="R6" s="75"/>
      <c r="S6" s="75"/>
      <c r="T6" s="75"/>
      <c r="U6" s="75">
        <f t="shared" si="2"/>
        <v>0</v>
      </c>
      <c r="V6" s="76">
        <f>U6/C6</f>
        <v>0</v>
      </c>
    </row>
    <row r="7" spans="1:22" ht="12.75">
      <c r="A7" s="57"/>
      <c r="B7" s="88" t="s">
        <v>132</v>
      </c>
      <c r="C7" s="57">
        <f>C4+C5+C6</f>
        <v>79</v>
      </c>
      <c r="D7" s="57">
        <f>D4+D5+D6</f>
        <v>1</v>
      </c>
      <c r="E7" s="57">
        <f>E4+E5+E6</f>
        <v>1</v>
      </c>
      <c r="F7" s="57">
        <f>F4+F5+F6</f>
        <v>2</v>
      </c>
      <c r="G7" s="74">
        <f>F7/C7</f>
        <v>0.02531645569620253</v>
      </c>
      <c r="H7" s="57">
        <f aca="true" t="shared" si="3" ref="H7:N7">H4+H5+H6</f>
        <v>0</v>
      </c>
      <c r="I7" s="57">
        <f t="shared" si="3"/>
        <v>0</v>
      </c>
      <c r="J7" s="57">
        <f t="shared" si="3"/>
        <v>0</v>
      </c>
      <c r="K7" s="57">
        <f t="shared" si="3"/>
        <v>0</v>
      </c>
      <c r="L7" s="57">
        <f t="shared" si="3"/>
        <v>0</v>
      </c>
      <c r="M7" s="57">
        <f t="shared" si="3"/>
        <v>0</v>
      </c>
      <c r="N7" s="57">
        <f t="shared" si="3"/>
        <v>0</v>
      </c>
      <c r="O7" s="60">
        <f>N7/C7</f>
        <v>0</v>
      </c>
      <c r="P7" s="57">
        <f aca="true" t="shared" si="4" ref="P7:U7">P4+P5+P6</f>
        <v>0</v>
      </c>
      <c r="Q7" s="57">
        <f t="shared" si="4"/>
        <v>0</v>
      </c>
      <c r="R7" s="57">
        <f t="shared" si="4"/>
        <v>0</v>
      </c>
      <c r="S7" s="57">
        <f t="shared" si="4"/>
        <v>0</v>
      </c>
      <c r="T7" s="57">
        <f t="shared" si="4"/>
        <v>0</v>
      </c>
      <c r="U7" s="57">
        <f t="shared" si="4"/>
        <v>0</v>
      </c>
      <c r="V7" s="76">
        <f>U7/C7</f>
        <v>0</v>
      </c>
    </row>
    <row r="8" spans="1:22" ht="12.75">
      <c r="A8" s="57">
        <v>1</v>
      </c>
      <c r="B8" s="61" t="s">
        <v>119</v>
      </c>
      <c r="C8" s="90" t="s">
        <v>125</v>
      </c>
      <c r="D8" s="57"/>
      <c r="E8" s="59"/>
      <c r="F8" s="59">
        <f t="shared" si="0"/>
        <v>0</v>
      </c>
      <c r="G8" s="89" t="s">
        <v>125</v>
      </c>
      <c r="H8" s="59"/>
      <c r="I8" s="73"/>
      <c r="J8" s="59"/>
      <c r="K8" s="73"/>
      <c r="L8" s="59"/>
      <c r="M8" s="73"/>
      <c r="N8" s="59">
        <f t="shared" si="1"/>
        <v>0</v>
      </c>
      <c r="O8" s="89" t="s">
        <v>125</v>
      </c>
      <c r="P8" s="59"/>
      <c r="Q8" s="75"/>
      <c r="R8" s="75"/>
      <c r="S8" s="75"/>
      <c r="T8" s="75"/>
      <c r="U8" s="75">
        <f t="shared" si="2"/>
        <v>0</v>
      </c>
      <c r="V8" s="89" t="s">
        <v>125</v>
      </c>
    </row>
    <row r="9" spans="1:22" ht="12.75">
      <c r="A9" s="57">
        <v>2</v>
      </c>
      <c r="B9" s="61" t="s">
        <v>120</v>
      </c>
      <c r="C9" s="90" t="s">
        <v>125</v>
      </c>
      <c r="D9" s="57"/>
      <c r="E9" s="59"/>
      <c r="F9" s="59">
        <f t="shared" si="0"/>
        <v>0</v>
      </c>
      <c r="G9" s="89" t="s">
        <v>125</v>
      </c>
      <c r="H9" s="59"/>
      <c r="I9" s="73"/>
      <c r="J9" s="59"/>
      <c r="K9" s="73"/>
      <c r="L9" s="59">
        <v>2</v>
      </c>
      <c r="M9" s="73"/>
      <c r="N9" s="59">
        <f t="shared" si="1"/>
        <v>2</v>
      </c>
      <c r="O9" s="89" t="s">
        <v>125</v>
      </c>
      <c r="P9" s="59"/>
      <c r="Q9" s="75"/>
      <c r="R9" s="75"/>
      <c r="S9" s="75"/>
      <c r="T9" s="75"/>
      <c r="U9" s="75">
        <f t="shared" si="2"/>
        <v>0</v>
      </c>
      <c r="V9" s="89" t="s">
        <v>125</v>
      </c>
    </row>
    <row r="10" spans="1:22" ht="12.75">
      <c r="A10" s="57">
        <v>3</v>
      </c>
      <c r="B10" s="61" t="s">
        <v>122</v>
      </c>
      <c r="C10" s="90" t="s">
        <v>125</v>
      </c>
      <c r="D10" s="57"/>
      <c r="E10" s="59"/>
      <c r="F10" s="59">
        <f t="shared" si="0"/>
        <v>0</v>
      </c>
      <c r="G10" s="89" t="s">
        <v>125</v>
      </c>
      <c r="H10" s="59"/>
      <c r="I10" s="73"/>
      <c r="J10" s="59"/>
      <c r="K10" s="73"/>
      <c r="L10" s="59">
        <v>2</v>
      </c>
      <c r="M10" s="73"/>
      <c r="N10" s="59">
        <f t="shared" si="1"/>
        <v>2</v>
      </c>
      <c r="O10" s="89" t="s">
        <v>125</v>
      </c>
      <c r="P10" s="59">
        <v>4</v>
      </c>
      <c r="Q10" s="75"/>
      <c r="R10" s="75"/>
      <c r="S10" s="75"/>
      <c r="T10" s="75">
        <v>1</v>
      </c>
      <c r="U10" s="75">
        <f t="shared" si="2"/>
        <v>5</v>
      </c>
      <c r="V10" s="89" t="s">
        <v>125</v>
      </c>
    </row>
    <row r="11" spans="1:22" ht="12.75">
      <c r="A11" s="57">
        <v>4</v>
      </c>
      <c r="B11" s="61" t="s">
        <v>121</v>
      </c>
      <c r="C11" s="90" t="s">
        <v>125</v>
      </c>
      <c r="D11" s="57">
        <v>1</v>
      </c>
      <c r="E11" s="59"/>
      <c r="F11" s="59">
        <f t="shared" si="0"/>
        <v>1</v>
      </c>
      <c r="G11" s="89" t="s">
        <v>125</v>
      </c>
      <c r="H11" s="59">
        <v>1</v>
      </c>
      <c r="I11" s="73"/>
      <c r="J11" s="59"/>
      <c r="K11" s="73">
        <v>1</v>
      </c>
      <c r="L11" s="59"/>
      <c r="M11" s="73"/>
      <c r="N11" s="59">
        <f t="shared" si="1"/>
        <v>2</v>
      </c>
      <c r="O11" s="89" t="s">
        <v>125</v>
      </c>
      <c r="P11" s="59">
        <v>1</v>
      </c>
      <c r="Q11" s="75"/>
      <c r="R11" s="75"/>
      <c r="S11" s="75"/>
      <c r="T11" s="75"/>
      <c r="U11" s="75">
        <f t="shared" si="2"/>
        <v>1</v>
      </c>
      <c r="V11" s="89" t="s">
        <v>125</v>
      </c>
    </row>
    <row r="12" spans="1:22" ht="12.75">
      <c r="A12" s="57"/>
      <c r="B12" s="62" t="s">
        <v>133</v>
      </c>
      <c r="C12" s="90" t="s">
        <v>125</v>
      </c>
      <c r="D12" s="57">
        <f>D8+D9+D10+D11</f>
        <v>1</v>
      </c>
      <c r="E12" s="57">
        <f>E8+E9+E10+E11</f>
        <v>0</v>
      </c>
      <c r="F12" s="57">
        <f>F8+F9+F10+F11</f>
        <v>1</v>
      </c>
      <c r="G12" s="89" t="s">
        <v>125</v>
      </c>
      <c r="H12" s="57">
        <f aca="true" t="shared" si="5" ref="H12:T12">SUM(H4:H11)</f>
        <v>1</v>
      </c>
      <c r="I12" s="57">
        <f t="shared" si="5"/>
        <v>0</v>
      </c>
      <c r="J12" s="57">
        <f t="shared" si="5"/>
        <v>0</v>
      </c>
      <c r="K12" s="57">
        <f t="shared" si="5"/>
        <v>1</v>
      </c>
      <c r="L12" s="57">
        <f t="shared" si="5"/>
        <v>4</v>
      </c>
      <c r="M12" s="57">
        <f t="shared" si="5"/>
        <v>0</v>
      </c>
      <c r="N12" s="59">
        <f t="shared" si="1"/>
        <v>6</v>
      </c>
      <c r="O12" s="89" t="s">
        <v>125</v>
      </c>
      <c r="P12" s="57">
        <f t="shared" si="5"/>
        <v>5</v>
      </c>
      <c r="Q12" s="57">
        <f t="shared" si="5"/>
        <v>0</v>
      </c>
      <c r="R12" s="57">
        <f t="shared" si="5"/>
        <v>0</v>
      </c>
      <c r="S12" s="57">
        <f t="shared" si="5"/>
        <v>0</v>
      </c>
      <c r="T12" s="57">
        <f t="shared" si="5"/>
        <v>1</v>
      </c>
      <c r="U12" s="75">
        <f t="shared" si="2"/>
        <v>6</v>
      </c>
      <c r="V12" s="89" t="s">
        <v>125</v>
      </c>
    </row>
    <row r="13" spans="15:16" ht="12.75">
      <c r="O13" s="12"/>
      <c r="P13" s="12"/>
    </row>
    <row r="14" ht="12.75">
      <c r="B14" s="14" t="s">
        <v>41</v>
      </c>
    </row>
    <row r="15" ht="12.75">
      <c r="B15" s="14" t="s">
        <v>42</v>
      </c>
    </row>
  </sheetData>
  <sheetProtection/>
  <mergeCells count="7">
    <mergeCell ref="D1:V1"/>
    <mergeCell ref="D2:G2"/>
    <mergeCell ref="H2:O2"/>
    <mergeCell ref="P2:V2"/>
    <mergeCell ref="A1:A3"/>
    <mergeCell ref="B1:B3"/>
    <mergeCell ref="C1:C3"/>
  </mergeCells>
  <printOptions/>
  <pageMargins left="0.22" right="0.31" top="1" bottom="1" header="0.5" footer="0.5"/>
  <pageSetup orientation="landscape" paperSize="9" r:id="rId2"/>
  <headerFooter alignWithMargins="0">
    <oddHeader>&amp;CСтруктура по обеспеченности  педагогическими кадрами  МОУ ДОД по состоянию на 01. 06. 2006 г.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115" zoomScaleNormal="11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" sqref="D1:V1"/>
    </sheetView>
  </sheetViews>
  <sheetFormatPr defaultColWidth="9.00390625" defaultRowHeight="12.75"/>
  <cols>
    <col min="1" max="1" width="4.625" style="0" customWidth="1"/>
    <col min="2" max="2" width="18.125" style="0" customWidth="1"/>
    <col min="3" max="3" width="12.375" style="0" customWidth="1"/>
    <col min="4" max="4" width="5.375" style="0" customWidth="1"/>
    <col min="5" max="5" width="5.00390625" style="11" customWidth="1"/>
    <col min="6" max="6" width="7.00390625" style="13" customWidth="1"/>
    <col min="7" max="7" width="4.875" style="11" customWidth="1"/>
    <col min="8" max="8" width="4.75390625" style="13" customWidth="1"/>
    <col min="9" max="9" width="5.125" style="29" customWidth="1"/>
    <col min="10" max="10" width="5.125" style="13" customWidth="1"/>
    <col min="11" max="11" width="5.125" style="11" customWidth="1"/>
    <col min="12" max="12" width="5.00390625" style="13" customWidth="1"/>
    <col min="13" max="13" width="5.125" style="13" customWidth="1"/>
    <col min="14" max="14" width="5.25390625" style="13" customWidth="1"/>
    <col min="15" max="15" width="5.00390625" style="30" customWidth="1"/>
    <col min="16" max="16" width="4.625" style="13" customWidth="1"/>
    <col min="17" max="17" width="4.625" style="11" customWidth="1"/>
    <col min="18" max="18" width="5.00390625" style="13" customWidth="1"/>
    <col min="19" max="19" width="5.125" style="13" customWidth="1"/>
    <col min="20" max="20" width="4.875" style="13" customWidth="1"/>
    <col min="21" max="21" width="5.00390625" style="13" customWidth="1"/>
    <col min="22" max="22" width="5.375" style="11" customWidth="1"/>
  </cols>
  <sheetData>
    <row r="1" spans="1:22" ht="13.5" customHeight="1">
      <c r="A1" s="121" t="s">
        <v>29</v>
      </c>
      <c r="B1" s="121" t="s">
        <v>33</v>
      </c>
      <c r="C1" s="106" t="s">
        <v>34</v>
      </c>
      <c r="D1" s="99" t="s">
        <v>140</v>
      </c>
      <c r="E1" s="100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7"/>
    </row>
    <row r="2" spans="1:22" ht="13.5" customHeight="1">
      <c r="A2" s="122"/>
      <c r="B2" s="122"/>
      <c r="C2" s="106"/>
      <c r="D2" s="102" t="s">
        <v>101</v>
      </c>
      <c r="E2" s="103"/>
      <c r="F2" s="103"/>
      <c r="G2" s="108"/>
      <c r="H2" s="109" t="s">
        <v>111</v>
      </c>
      <c r="I2" s="103"/>
      <c r="J2" s="103"/>
      <c r="K2" s="103"/>
      <c r="L2" s="103"/>
      <c r="M2" s="103"/>
      <c r="N2" s="103"/>
      <c r="O2" s="108"/>
      <c r="P2" s="109" t="s">
        <v>117</v>
      </c>
      <c r="Q2" s="103"/>
      <c r="R2" s="103"/>
      <c r="S2" s="103"/>
      <c r="T2" s="103"/>
      <c r="U2" s="103"/>
      <c r="V2" s="108"/>
    </row>
    <row r="3" spans="1:22" ht="112.5" customHeight="1">
      <c r="A3" s="122"/>
      <c r="B3" s="122"/>
      <c r="C3" s="106"/>
      <c r="D3" s="34" t="s">
        <v>102</v>
      </c>
      <c r="E3" s="34" t="s">
        <v>118</v>
      </c>
      <c r="F3" s="34" t="s">
        <v>103</v>
      </c>
      <c r="G3" s="32" t="s">
        <v>31</v>
      </c>
      <c r="H3" s="32" t="s">
        <v>107</v>
      </c>
      <c r="I3" s="32" t="s">
        <v>108</v>
      </c>
      <c r="J3" s="32" t="s">
        <v>104</v>
      </c>
      <c r="K3" s="32" t="s">
        <v>109</v>
      </c>
      <c r="L3" s="32" t="s">
        <v>110</v>
      </c>
      <c r="M3" s="32" t="s">
        <v>105</v>
      </c>
      <c r="N3" s="32" t="s">
        <v>103</v>
      </c>
      <c r="O3" s="32" t="s">
        <v>31</v>
      </c>
      <c r="P3" s="32" t="s">
        <v>112</v>
      </c>
      <c r="Q3" s="32" t="s">
        <v>113</v>
      </c>
      <c r="R3" s="32" t="s">
        <v>114</v>
      </c>
      <c r="S3" s="32" t="s">
        <v>115</v>
      </c>
      <c r="T3" s="32" t="s">
        <v>116</v>
      </c>
      <c r="U3" s="32" t="s">
        <v>103</v>
      </c>
      <c r="V3" s="32" t="s">
        <v>31</v>
      </c>
    </row>
    <row r="4" spans="1:22" ht="25.5">
      <c r="A4" s="8">
        <v>1</v>
      </c>
      <c r="B4" s="8" t="s">
        <v>123</v>
      </c>
      <c r="C4" s="2" t="s">
        <v>125</v>
      </c>
      <c r="D4" s="2">
        <v>5</v>
      </c>
      <c r="E4" s="86">
        <v>0</v>
      </c>
      <c r="F4" s="28">
        <v>5</v>
      </c>
      <c r="G4" s="26" t="s">
        <v>125</v>
      </c>
      <c r="H4" s="28">
        <v>0</v>
      </c>
      <c r="I4" s="28">
        <v>0</v>
      </c>
      <c r="J4" s="28">
        <v>1</v>
      </c>
      <c r="K4" s="84">
        <v>0</v>
      </c>
      <c r="L4" s="28">
        <v>3</v>
      </c>
      <c r="M4" s="28">
        <v>0</v>
      </c>
      <c r="N4" s="28">
        <v>4</v>
      </c>
      <c r="O4" s="27" t="s">
        <v>125</v>
      </c>
      <c r="P4" s="28">
        <v>0</v>
      </c>
      <c r="Q4" s="84">
        <v>0.01</v>
      </c>
      <c r="R4" s="28">
        <v>0</v>
      </c>
      <c r="S4" s="28">
        <v>0</v>
      </c>
      <c r="T4" s="28">
        <v>0</v>
      </c>
      <c r="U4" s="28">
        <v>1</v>
      </c>
      <c r="V4" s="15" t="s">
        <v>125</v>
      </c>
    </row>
    <row r="5" spans="1:22" ht="25.5">
      <c r="A5" s="8">
        <v>2</v>
      </c>
      <c r="B5" s="8" t="s">
        <v>124</v>
      </c>
      <c r="C5" s="2">
        <v>806</v>
      </c>
      <c r="D5" s="2">
        <v>6</v>
      </c>
      <c r="E5" s="86">
        <v>2</v>
      </c>
      <c r="F5" s="28">
        <v>8</v>
      </c>
      <c r="G5" s="26">
        <v>0.01</v>
      </c>
      <c r="H5" s="28">
        <v>0</v>
      </c>
      <c r="I5" s="28">
        <v>0</v>
      </c>
      <c r="J5" s="28">
        <v>0</v>
      </c>
      <c r="K5" s="84">
        <v>1</v>
      </c>
      <c r="L5" s="28">
        <v>23</v>
      </c>
      <c r="M5" s="28">
        <v>2</v>
      </c>
      <c r="N5" s="28">
        <v>26</v>
      </c>
      <c r="O5" s="27">
        <v>0.03</v>
      </c>
      <c r="P5" s="28">
        <v>2</v>
      </c>
      <c r="Q5" s="84">
        <v>0</v>
      </c>
      <c r="R5" s="28">
        <v>0</v>
      </c>
      <c r="S5" s="28">
        <v>3</v>
      </c>
      <c r="T5" s="28">
        <v>17</v>
      </c>
      <c r="U5" s="28">
        <v>22</v>
      </c>
      <c r="V5" s="15">
        <v>0.03</v>
      </c>
    </row>
    <row r="6" spans="1:22" ht="25.5">
      <c r="A6" s="8">
        <v>3</v>
      </c>
      <c r="B6" s="8" t="s">
        <v>126</v>
      </c>
      <c r="C6" s="2" t="s">
        <v>125</v>
      </c>
      <c r="D6" s="2">
        <v>14</v>
      </c>
      <c r="E6" s="85">
        <v>0</v>
      </c>
      <c r="F6" s="2">
        <v>14</v>
      </c>
      <c r="G6" s="2" t="s">
        <v>125</v>
      </c>
      <c r="H6" s="2">
        <v>1</v>
      </c>
      <c r="I6" s="2">
        <v>0</v>
      </c>
      <c r="J6" s="2">
        <v>2</v>
      </c>
      <c r="K6" s="85">
        <v>1</v>
      </c>
      <c r="L6" s="2">
        <v>15</v>
      </c>
      <c r="M6" s="2">
        <v>0</v>
      </c>
      <c r="N6" s="2">
        <v>19</v>
      </c>
      <c r="O6" s="2" t="s">
        <v>125</v>
      </c>
      <c r="P6" s="2">
        <v>1</v>
      </c>
      <c r="Q6" s="85">
        <v>1</v>
      </c>
      <c r="R6" s="2">
        <v>0</v>
      </c>
      <c r="S6" s="2">
        <v>10</v>
      </c>
      <c r="T6" s="2">
        <v>4</v>
      </c>
      <c r="U6" s="2">
        <v>16</v>
      </c>
      <c r="V6" s="2" t="s">
        <v>125</v>
      </c>
    </row>
    <row r="7" spans="1:22" ht="25.5">
      <c r="A7" s="8">
        <v>4</v>
      </c>
      <c r="B7" s="8" t="s">
        <v>127</v>
      </c>
      <c r="C7" s="2">
        <v>1501</v>
      </c>
      <c r="D7" s="2">
        <v>8</v>
      </c>
      <c r="E7" s="85">
        <v>3</v>
      </c>
      <c r="F7" s="2">
        <v>11</v>
      </c>
      <c r="G7" s="87">
        <v>0.01</v>
      </c>
      <c r="H7" s="2">
        <v>6</v>
      </c>
      <c r="I7" s="2">
        <v>0</v>
      </c>
      <c r="J7" s="2">
        <v>2</v>
      </c>
      <c r="K7" s="85">
        <v>0</v>
      </c>
      <c r="L7" s="2">
        <v>24</v>
      </c>
      <c r="M7" s="2">
        <v>5</v>
      </c>
      <c r="N7" s="2">
        <v>37</v>
      </c>
      <c r="O7" s="87">
        <v>0.02</v>
      </c>
      <c r="P7" s="2">
        <v>11</v>
      </c>
      <c r="Q7" s="85">
        <v>0</v>
      </c>
      <c r="R7" s="2">
        <v>1</v>
      </c>
      <c r="S7" s="2">
        <v>23</v>
      </c>
      <c r="T7" s="2">
        <v>54</v>
      </c>
      <c r="U7" s="2">
        <v>89</v>
      </c>
      <c r="V7" s="87">
        <v>0.06</v>
      </c>
    </row>
    <row r="8" spans="1:23" ht="25.5">
      <c r="A8" s="8">
        <v>5</v>
      </c>
      <c r="B8" s="8" t="s">
        <v>128</v>
      </c>
      <c r="C8" s="2" t="s">
        <v>125</v>
      </c>
      <c r="D8" s="2">
        <v>2</v>
      </c>
      <c r="E8" s="86">
        <v>0</v>
      </c>
      <c r="F8" s="28">
        <v>2</v>
      </c>
      <c r="G8" s="26" t="s">
        <v>125</v>
      </c>
      <c r="H8" s="28">
        <v>0</v>
      </c>
      <c r="I8" s="28">
        <v>0</v>
      </c>
      <c r="J8" s="28">
        <v>0</v>
      </c>
      <c r="K8" s="84">
        <v>0</v>
      </c>
      <c r="L8" s="28">
        <v>0</v>
      </c>
      <c r="M8" s="28">
        <v>0</v>
      </c>
      <c r="N8" s="28">
        <v>0</v>
      </c>
      <c r="O8" s="27" t="s">
        <v>125</v>
      </c>
      <c r="P8" s="28">
        <v>0</v>
      </c>
      <c r="Q8" s="84">
        <v>0</v>
      </c>
      <c r="R8" s="28">
        <v>0</v>
      </c>
      <c r="S8" s="28">
        <v>0</v>
      </c>
      <c r="T8" s="28">
        <v>0</v>
      </c>
      <c r="U8" s="28">
        <v>0</v>
      </c>
      <c r="V8" s="15" t="s">
        <v>125</v>
      </c>
      <c r="W8" s="5"/>
    </row>
    <row r="9" spans="1:23" ht="25.5">
      <c r="A9" s="8">
        <v>6</v>
      </c>
      <c r="B9" s="8" t="s">
        <v>129</v>
      </c>
      <c r="C9" s="2">
        <v>79</v>
      </c>
      <c r="D9" s="2">
        <v>1</v>
      </c>
      <c r="E9" s="86">
        <v>1</v>
      </c>
      <c r="F9" s="28">
        <v>2</v>
      </c>
      <c r="G9" s="26">
        <v>0.03</v>
      </c>
      <c r="H9" s="28">
        <v>0</v>
      </c>
      <c r="I9" s="28">
        <v>0</v>
      </c>
      <c r="J9" s="28">
        <v>0</v>
      </c>
      <c r="K9" s="84">
        <v>0</v>
      </c>
      <c r="L9" s="28">
        <v>0</v>
      </c>
      <c r="M9" s="28">
        <v>0</v>
      </c>
      <c r="N9" s="28">
        <v>0</v>
      </c>
      <c r="O9" s="27">
        <v>0</v>
      </c>
      <c r="P9" s="28">
        <v>0</v>
      </c>
      <c r="Q9" s="84">
        <v>0</v>
      </c>
      <c r="R9" s="28">
        <v>0</v>
      </c>
      <c r="S9" s="28">
        <v>0</v>
      </c>
      <c r="T9" s="28">
        <v>0</v>
      </c>
      <c r="U9" s="28">
        <v>0</v>
      </c>
      <c r="V9" s="15">
        <v>0</v>
      </c>
      <c r="W9" s="5"/>
    </row>
    <row r="10" spans="1:23" ht="51">
      <c r="A10" s="8">
        <v>7</v>
      </c>
      <c r="B10" s="8" t="s">
        <v>131</v>
      </c>
      <c r="C10" s="2" t="s">
        <v>125</v>
      </c>
      <c r="D10" s="2">
        <v>0</v>
      </c>
      <c r="E10" s="86">
        <v>1</v>
      </c>
      <c r="F10" s="28">
        <v>1</v>
      </c>
      <c r="G10" s="26" t="s">
        <v>125</v>
      </c>
      <c r="H10" s="28">
        <v>0</v>
      </c>
      <c r="I10" s="28">
        <v>0</v>
      </c>
      <c r="J10" s="28">
        <v>0</v>
      </c>
      <c r="K10" s="84">
        <v>0</v>
      </c>
      <c r="L10" s="28">
        <v>1</v>
      </c>
      <c r="M10" s="28">
        <v>1</v>
      </c>
      <c r="N10" s="28">
        <v>2</v>
      </c>
      <c r="O10" s="27" t="s">
        <v>125</v>
      </c>
      <c r="P10" s="28">
        <v>0</v>
      </c>
      <c r="Q10" s="84">
        <v>0</v>
      </c>
      <c r="R10" s="28">
        <v>0</v>
      </c>
      <c r="S10" s="28">
        <v>0</v>
      </c>
      <c r="T10" s="28">
        <v>0</v>
      </c>
      <c r="U10" s="28">
        <v>0</v>
      </c>
      <c r="V10" s="15" t="s">
        <v>125</v>
      </c>
      <c r="W10" s="5"/>
    </row>
    <row r="11" spans="1:23" ht="51">
      <c r="A11" s="8">
        <v>8</v>
      </c>
      <c r="B11" s="8" t="s">
        <v>130</v>
      </c>
      <c r="C11" s="2" t="s">
        <v>125</v>
      </c>
      <c r="D11" s="2">
        <v>1</v>
      </c>
      <c r="E11" s="86">
        <v>0</v>
      </c>
      <c r="F11" s="28">
        <v>1</v>
      </c>
      <c r="G11" s="26" t="s">
        <v>125</v>
      </c>
      <c r="H11" s="28">
        <v>1</v>
      </c>
      <c r="I11" s="28">
        <v>0</v>
      </c>
      <c r="J11" s="28">
        <v>0</v>
      </c>
      <c r="K11" s="84">
        <v>1</v>
      </c>
      <c r="L11" s="28">
        <v>4</v>
      </c>
      <c r="M11" s="28">
        <v>0</v>
      </c>
      <c r="N11" s="28">
        <v>6</v>
      </c>
      <c r="O11" s="27" t="s">
        <v>125</v>
      </c>
      <c r="P11" s="28">
        <v>5</v>
      </c>
      <c r="Q11" s="84">
        <v>0</v>
      </c>
      <c r="R11" s="28">
        <v>0</v>
      </c>
      <c r="S11" s="28">
        <v>0</v>
      </c>
      <c r="T11" s="28">
        <v>1</v>
      </c>
      <c r="U11" s="28">
        <v>6</v>
      </c>
      <c r="V11" s="15" t="s">
        <v>125</v>
      </c>
      <c r="W11" s="5"/>
    </row>
    <row r="12" spans="1:23" ht="12.75">
      <c r="A12" s="94"/>
      <c r="B12" s="95" t="s">
        <v>134</v>
      </c>
      <c r="C12" s="96" t="s">
        <v>125</v>
      </c>
      <c r="D12" s="96">
        <f>D4+D6+D8+D10</f>
        <v>21</v>
      </c>
      <c r="E12" s="96">
        <f aca="true" t="shared" si="0" ref="E12:U12">E4+E6+E8+E10</f>
        <v>1</v>
      </c>
      <c r="F12" s="96">
        <f t="shared" si="0"/>
        <v>22</v>
      </c>
      <c r="G12" s="96" t="s">
        <v>125</v>
      </c>
      <c r="H12" s="96">
        <f t="shared" si="0"/>
        <v>1</v>
      </c>
      <c r="I12" s="96">
        <f t="shared" si="0"/>
        <v>0</v>
      </c>
      <c r="J12" s="96">
        <f t="shared" si="0"/>
        <v>3</v>
      </c>
      <c r="K12" s="96">
        <f t="shared" si="0"/>
        <v>1</v>
      </c>
      <c r="L12" s="96">
        <f t="shared" si="0"/>
        <v>19</v>
      </c>
      <c r="M12" s="96">
        <f t="shared" si="0"/>
        <v>1</v>
      </c>
      <c r="N12" s="96">
        <f t="shared" si="0"/>
        <v>25</v>
      </c>
      <c r="O12" s="96" t="s">
        <v>125</v>
      </c>
      <c r="P12" s="96">
        <f t="shared" si="0"/>
        <v>1</v>
      </c>
      <c r="Q12" s="97">
        <f t="shared" si="0"/>
        <v>1.01</v>
      </c>
      <c r="R12" s="96">
        <f t="shared" si="0"/>
        <v>0</v>
      </c>
      <c r="S12" s="96">
        <f t="shared" si="0"/>
        <v>10</v>
      </c>
      <c r="T12" s="96">
        <f t="shared" si="0"/>
        <v>4</v>
      </c>
      <c r="U12" s="96">
        <f t="shared" si="0"/>
        <v>17</v>
      </c>
      <c r="V12" s="96" t="s">
        <v>125</v>
      </c>
      <c r="W12" s="5"/>
    </row>
    <row r="13" spans="1:23" s="93" customFormat="1" ht="12.75">
      <c r="A13" s="91"/>
      <c r="B13" s="31" t="s">
        <v>135</v>
      </c>
      <c r="C13" s="91" t="s">
        <v>125</v>
      </c>
      <c r="D13" s="91">
        <f>D5+D7+D9+D11</f>
        <v>16</v>
      </c>
      <c r="E13" s="91">
        <f aca="true" t="shared" si="1" ref="E13:U13">E5+E7+E9+E11</f>
        <v>6</v>
      </c>
      <c r="F13" s="91">
        <f t="shared" si="1"/>
        <v>22</v>
      </c>
      <c r="G13" s="91" t="s">
        <v>125</v>
      </c>
      <c r="H13" s="91">
        <f t="shared" si="1"/>
        <v>7</v>
      </c>
      <c r="I13" s="91">
        <f t="shared" si="1"/>
        <v>0</v>
      </c>
      <c r="J13" s="91">
        <f t="shared" si="1"/>
        <v>2</v>
      </c>
      <c r="K13" s="91">
        <f t="shared" si="1"/>
        <v>2</v>
      </c>
      <c r="L13" s="91">
        <f t="shared" si="1"/>
        <v>51</v>
      </c>
      <c r="M13" s="91">
        <f t="shared" si="1"/>
        <v>7</v>
      </c>
      <c r="N13" s="91">
        <f t="shared" si="1"/>
        <v>69</v>
      </c>
      <c r="O13" s="91" t="s">
        <v>125</v>
      </c>
      <c r="P13" s="91">
        <f t="shared" si="1"/>
        <v>18</v>
      </c>
      <c r="Q13" s="91">
        <f t="shared" si="1"/>
        <v>0</v>
      </c>
      <c r="R13" s="91">
        <f t="shared" si="1"/>
        <v>1</v>
      </c>
      <c r="S13" s="91">
        <f t="shared" si="1"/>
        <v>26</v>
      </c>
      <c r="T13" s="91">
        <f t="shared" si="1"/>
        <v>72</v>
      </c>
      <c r="U13" s="91">
        <f t="shared" si="1"/>
        <v>117</v>
      </c>
      <c r="V13" s="91" t="s">
        <v>125</v>
      </c>
      <c r="W13" s="92"/>
    </row>
    <row r="15" spans="4:23" ht="12.75">
      <c r="D15" s="11"/>
      <c r="R15" s="11"/>
      <c r="W15" s="11"/>
    </row>
  </sheetData>
  <sheetProtection/>
  <mergeCells count="7">
    <mergeCell ref="H2:O2"/>
    <mergeCell ref="P2:V2"/>
    <mergeCell ref="A1:A3"/>
    <mergeCell ref="B1:B3"/>
    <mergeCell ref="C1:C3"/>
    <mergeCell ref="D1:V1"/>
    <mergeCell ref="D2:G2"/>
  </mergeCells>
  <printOptions/>
  <pageMargins left="1.63" right="1.14" top="0.1968503937007874" bottom="0.1968503937007874" header="0.1968503937007874" footer="0.1968503937007874"/>
  <pageSetup orientation="landscape" paperSize="9" r:id="rId2"/>
  <headerFooter alignWithMargins="0">
    <oddHeader>&amp;CИтоговая ведомость обеспеченности педагогическими кадрами  муниципальных образовательных учреждений по состоянию на 01. 05. 2005 года..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2017-06-07T06:49:36Z</cp:lastPrinted>
  <dcterms:created xsi:type="dcterms:W3CDTF">2004-03-25T06:12:13Z</dcterms:created>
  <dcterms:modified xsi:type="dcterms:W3CDTF">2017-06-15T12:03:27Z</dcterms:modified>
  <cp:category/>
  <cp:version/>
  <cp:contentType/>
  <cp:contentStatus/>
</cp:coreProperties>
</file>